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8972" windowHeight="8388" firstSheet="8" activeTab="15"/>
  </bookViews>
  <sheets>
    <sheet name="Current RN projection 1" sheetId="1" r:id="rId1"/>
    <sheet name="Current RN 2" sheetId="2" r:id="rId2"/>
    <sheet name="Former RN Projection" sheetId="3" r:id="rId3"/>
    <sheet name="Former RN" sheetId="4" r:id="rId4"/>
    <sheet name="Sum of age grps- former RN" sheetId="5" r:id="rId5"/>
    <sheet name="Former RN Aged 55+" sheetId="6" r:id="rId6"/>
    <sheet name="LLTI" sheetId="8" r:id="rId7"/>
    <sheet name="LLTI2" sheetId="13" r:id="rId8"/>
    <sheet name="ADL" sheetId="9" r:id="rId9"/>
    <sheet name="ADL2" sheetId="14" r:id="rId10"/>
    <sheet name="Dementia" sheetId="16" r:id="rId11"/>
    <sheet name="Dementia 2" sheetId="17" r:id="rId12"/>
    <sheet name="Alcohol" sheetId="10" r:id="rId13"/>
    <sheet name="Alcohol 2" sheetId="15" r:id="rId14"/>
    <sheet name="Dependants" sheetId="18" r:id="rId15"/>
    <sheet name="Dependants 2" sheetId="20" r:id="rId16"/>
    <sheet name="Sheet1" sheetId="21" r:id="rId17"/>
  </sheets>
  <calcPr calcId="145621"/>
</workbook>
</file>

<file path=xl/calcChain.xml><?xml version="1.0" encoding="utf-8"?>
<calcChain xmlns="http://schemas.openxmlformats.org/spreadsheetml/2006/main">
  <c r="C55" i="20" l="1"/>
  <c r="D55" i="20"/>
  <c r="E55" i="20"/>
  <c r="F55" i="20"/>
  <c r="G55" i="20"/>
  <c r="H55" i="20"/>
  <c r="I55" i="20"/>
  <c r="J55" i="20"/>
  <c r="K55" i="20"/>
  <c r="D4" i="20"/>
  <c r="E4" i="20"/>
  <c r="F4" i="20"/>
  <c r="G4" i="20"/>
  <c r="H4" i="20"/>
  <c r="I4" i="20"/>
  <c r="J4" i="20"/>
  <c r="K4" i="20"/>
  <c r="C4" i="20"/>
  <c r="C10" i="20"/>
  <c r="D10" i="20"/>
  <c r="E10" i="20"/>
  <c r="F10" i="20"/>
  <c r="G10" i="20"/>
  <c r="H10" i="20"/>
  <c r="I10" i="20"/>
  <c r="J10" i="20"/>
  <c r="K10" i="20"/>
  <c r="C11" i="20"/>
  <c r="D11" i="20"/>
  <c r="E11" i="20"/>
  <c r="F11" i="20"/>
  <c r="G11" i="20"/>
  <c r="H11" i="20"/>
  <c r="I11" i="20"/>
  <c r="J11" i="20"/>
  <c r="K11" i="20"/>
  <c r="C12" i="20"/>
  <c r="D12" i="20"/>
  <c r="E12" i="20"/>
  <c r="F12" i="20"/>
  <c r="G12" i="20"/>
  <c r="H12" i="20"/>
  <c r="I12" i="20"/>
  <c r="J12" i="20"/>
  <c r="K12" i="20"/>
  <c r="D16" i="20"/>
  <c r="E16" i="20"/>
  <c r="F16" i="20"/>
  <c r="G16" i="20"/>
  <c r="H16" i="20"/>
  <c r="I16" i="20"/>
  <c r="J16" i="20"/>
  <c r="K16" i="20"/>
  <c r="C16" i="20"/>
  <c r="B12" i="21"/>
  <c r="C12" i="21"/>
  <c r="D12" i="21"/>
  <c r="E12" i="21"/>
  <c r="F12" i="21"/>
  <c r="G12" i="21"/>
  <c r="H12" i="21"/>
  <c r="I12" i="21"/>
  <c r="J12" i="21"/>
  <c r="C39" i="20"/>
  <c r="D39" i="20"/>
  <c r="E39" i="20"/>
  <c r="F39" i="20"/>
  <c r="G39" i="20"/>
  <c r="H39" i="20"/>
  <c r="I39" i="20"/>
  <c r="J39" i="20"/>
  <c r="K39" i="20"/>
  <c r="C35" i="20"/>
  <c r="D35" i="20"/>
  <c r="E35" i="20"/>
  <c r="F35" i="20"/>
  <c r="G35" i="20"/>
  <c r="H35" i="20"/>
  <c r="I35" i="20"/>
  <c r="J35" i="20"/>
  <c r="K35" i="20"/>
  <c r="K22" i="20"/>
  <c r="J22" i="20"/>
  <c r="I22" i="20"/>
  <c r="H22" i="20"/>
  <c r="G22" i="20"/>
  <c r="F22" i="20"/>
  <c r="E22" i="20"/>
  <c r="D22" i="20"/>
  <c r="C22" i="20"/>
  <c r="K15" i="20"/>
  <c r="J15" i="20"/>
  <c r="I15" i="20"/>
  <c r="H15" i="20"/>
  <c r="G15" i="20"/>
  <c r="F15" i="20"/>
  <c r="E15" i="20"/>
  <c r="D15" i="20"/>
  <c r="C15" i="20"/>
  <c r="K9" i="20"/>
  <c r="J9" i="20"/>
  <c r="I9" i="20"/>
  <c r="H9" i="20"/>
  <c r="G9" i="20"/>
  <c r="F9" i="20"/>
  <c r="E9" i="20"/>
  <c r="D9" i="20"/>
  <c r="C9" i="20"/>
  <c r="K3" i="20"/>
  <c r="J3" i="20"/>
  <c r="I3" i="20"/>
  <c r="H3" i="20"/>
  <c r="G3" i="20"/>
  <c r="F3" i="20"/>
  <c r="E3" i="20"/>
  <c r="D3" i="20"/>
  <c r="C3" i="20"/>
  <c r="C31" i="18"/>
  <c r="D31" i="18"/>
  <c r="E31" i="18"/>
  <c r="F31" i="18"/>
  <c r="G31" i="18"/>
  <c r="H31" i="18"/>
  <c r="I31" i="18"/>
  <c r="J31" i="18"/>
  <c r="K31" i="18"/>
  <c r="C22" i="18"/>
  <c r="D22" i="18"/>
  <c r="E22" i="18"/>
  <c r="F22" i="18"/>
  <c r="G22" i="18"/>
  <c r="H22" i="18"/>
  <c r="I22" i="18"/>
  <c r="J22" i="18"/>
  <c r="K22" i="18"/>
  <c r="D3" i="2"/>
  <c r="E3" i="2" s="1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2" i="2"/>
  <c r="E2" i="2" s="1"/>
  <c r="K16" i="18"/>
  <c r="J16" i="18"/>
  <c r="I16" i="18"/>
  <c r="H16" i="18"/>
  <c r="G16" i="18"/>
  <c r="F16" i="18"/>
  <c r="E16" i="18"/>
  <c r="D16" i="18"/>
  <c r="C16" i="18"/>
  <c r="K15" i="18"/>
  <c r="J15" i="18"/>
  <c r="I15" i="18"/>
  <c r="H15" i="18"/>
  <c r="G15" i="18"/>
  <c r="F15" i="18"/>
  <c r="E15" i="18"/>
  <c r="D15" i="18"/>
  <c r="C15" i="18"/>
  <c r="K12" i="18"/>
  <c r="J12" i="18"/>
  <c r="I12" i="18"/>
  <c r="H12" i="18"/>
  <c r="G12" i="18"/>
  <c r="F12" i="18"/>
  <c r="E12" i="18"/>
  <c r="D12" i="18"/>
  <c r="C12" i="18"/>
  <c r="K11" i="18"/>
  <c r="J11" i="18"/>
  <c r="I11" i="18"/>
  <c r="H11" i="18"/>
  <c r="G11" i="18"/>
  <c r="F11" i="18"/>
  <c r="E11" i="18"/>
  <c r="D11" i="18"/>
  <c r="C11" i="18"/>
  <c r="K10" i="18"/>
  <c r="J10" i="18"/>
  <c r="I10" i="18"/>
  <c r="H10" i="18"/>
  <c r="G10" i="18"/>
  <c r="F10" i="18"/>
  <c r="E10" i="18"/>
  <c r="D10" i="18"/>
  <c r="C10" i="18"/>
  <c r="K9" i="18"/>
  <c r="J9" i="18"/>
  <c r="I9" i="18"/>
  <c r="H9" i="18"/>
  <c r="G9" i="18"/>
  <c r="F9" i="18"/>
  <c r="E9" i="18"/>
  <c r="D9" i="18"/>
  <c r="C9" i="18"/>
  <c r="K6" i="18"/>
  <c r="J6" i="18"/>
  <c r="I6" i="18"/>
  <c r="H6" i="18"/>
  <c r="G6" i="18"/>
  <c r="F6" i="18"/>
  <c r="E6" i="18"/>
  <c r="D6" i="18"/>
  <c r="C6" i="18"/>
  <c r="K5" i="18"/>
  <c r="J5" i="18"/>
  <c r="I5" i="18"/>
  <c r="H5" i="18"/>
  <c r="G5" i="18"/>
  <c r="F5" i="18"/>
  <c r="E5" i="18"/>
  <c r="D5" i="18"/>
  <c r="C5" i="18"/>
  <c r="K4" i="18"/>
  <c r="J4" i="18"/>
  <c r="I4" i="18"/>
  <c r="H4" i="18"/>
  <c r="G4" i="18"/>
  <c r="F4" i="18"/>
  <c r="E4" i="18"/>
  <c r="D4" i="18"/>
  <c r="C4" i="18"/>
  <c r="K3" i="18"/>
  <c r="J3" i="18"/>
  <c r="I3" i="18"/>
  <c r="H3" i="18"/>
  <c r="G3" i="18"/>
  <c r="F3" i="18"/>
  <c r="E3" i="18"/>
  <c r="D3" i="18"/>
  <c r="C3" i="18"/>
  <c r="B4" i="15" l="1"/>
  <c r="C4" i="15"/>
  <c r="D4" i="15"/>
  <c r="E4" i="15"/>
  <c r="F4" i="15"/>
  <c r="G4" i="15"/>
  <c r="H4" i="15"/>
  <c r="I4" i="15"/>
  <c r="J4" i="15"/>
  <c r="B61" i="5"/>
  <c r="C61" i="5"/>
  <c r="D61" i="5"/>
  <c r="E61" i="5"/>
  <c r="F61" i="5"/>
  <c r="G61" i="5"/>
  <c r="H61" i="5"/>
  <c r="I61" i="5"/>
  <c r="J61" i="5"/>
  <c r="B22" i="17"/>
  <c r="C22" i="17"/>
  <c r="D22" i="17"/>
  <c r="E22" i="17"/>
  <c r="F22" i="17"/>
  <c r="G22" i="17"/>
  <c r="H22" i="17"/>
  <c r="I22" i="17"/>
  <c r="J22" i="17"/>
  <c r="B9" i="17"/>
  <c r="C9" i="17"/>
  <c r="D9" i="17"/>
  <c r="E9" i="17"/>
  <c r="F9" i="17"/>
  <c r="G9" i="17"/>
  <c r="H9" i="17"/>
  <c r="I9" i="17"/>
  <c r="J9" i="17"/>
  <c r="S8" i="16"/>
  <c r="S7" i="16"/>
  <c r="S6" i="16"/>
  <c r="S5" i="16"/>
  <c r="S4" i="16"/>
  <c r="S3" i="16"/>
  <c r="S2" i="16"/>
  <c r="Q8" i="16"/>
  <c r="Q7" i="16"/>
  <c r="Q6" i="16"/>
  <c r="Q5" i="16"/>
  <c r="Q4" i="16"/>
  <c r="Q3" i="16"/>
  <c r="Q2" i="16"/>
  <c r="O8" i="16"/>
  <c r="O7" i="16"/>
  <c r="O6" i="16"/>
  <c r="O5" i="16"/>
  <c r="O4" i="16"/>
  <c r="O3" i="16"/>
  <c r="O2" i="16"/>
  <c r="M8" i="16"/>
  <c r="M7" i="16"/>
  <c r="M6" i="16"/>
  <c r="M5" i="16"/>
  <c r="M4" i="16"/>
  <c r="M3" i="16"/>
  <c r="M2" i="16"/>
  <c r="K8" i="16"/>
  <c r="K7" i="16"/>
  <c r="K6" i="16"/>
  <c r="K5" i="16"/>
  <c r="K4" i="16"/>
  <c r="K3" i="16"/>
  <c r="K2" i="16"/>
  <c r="I8" i="16"/>
  <c r="I7" i="16"/>
  <c r="I6" i="16"/>
  <c r="I5" i="16"/>
  <c r="I4" i="16"/>
  <c r="I3" i="16"/>
  <c r="I2" i="16"/>
  <c r="G8" i="16"/>
  <c r="G7" i="16"/>
  <c r="G6" i="16"/>
  <c r="G5" i="16"/>
  <c r="G4" i="16"/>
  <c r="G3" i="16"/>
  <c r="G2" i="16"/>
  <c r="E8" i="16"/>
  <c r="E7" i="16"/>
  <c r="E6" i="16"/>
  <c r="E5" i="16"/>
  <c r="E4" i="16"/>
  <c r="E3" i="16"/>
  <c r="E2" i="16"/>
  <c r="C8" i="16"/>
  <c r="C7" i="16"/>
  <c r="C6" i="16"/>
  <c r="C5" i="16"/>
  <c r="C4" i="16"/>
  <c r="C3" i="16"/>
  <c r="C2" i="16"/>
  <c r="B26" i="14"/>
  <c r="C26" i="14"/>
  <c r="D26" i="14"/>
  <c r="E26" i="14"/>
  <c r="F26" i="14"/>
  <c r="G26" i="14"/>
  <c r="H26" i="14"/>
  <c r="I26" i="14"/>
  <c r="J26" i="14"/>
  <c r="B29" i="13"/>
  <c r="C29" i="13"/>
  <c r="D29" i="13"/>
  <c r="E29" i="13"/>
  <c r="F29" i="13"/>
  <c r="G29" i="13"/>
  <c r="H29" i="13"/>
  <c r="I29" i="13"/>
  <c r="J29" i="13"/>
  <c r="B9" i="14"/>
  <c r="C9" i="14"/>
  <c r="D9" i="14"/>
  <c r="E9" i="14"/>
  <c r="F9" i="14"/>
  <c r="G9" i="14"/>
  <c r="H9" i="14"/>
  <c r="I9" i="14"/>
  <c r="J9" i="14"/>
  <c r="S2" i="9"/>
  <c r="Q2" i="9"/>
  <c r="O2" i="9"/>
  <c r="M2" i="9"/>
  <c r="K2" i="9"/>
  <c r="I2" i="9"/>
  <c r="G2" i="9"/>
  <c r="E2" i="9"/>
  <c r="C2" i="9"/>
  <c r="B9" i="13"/>
  <c r="C9" i="13"/>
  <c r="D9" i="13"/>
  <c r="E9" i="13"/>
  <c r="F9" i="13"/>
  <c r="G9" i="13"/>
  <c r="H9" i="13"/>
  <c r="I9" i="13"/>
  <c r="J9" i="13"/>
  <c r="S2" i="8"/>
  <c r="Q2" i="8"/>
  <c r="O2" i="8"/>
  <c r="M2" i="8"/>
  <c r="K2" i="8"/>
  <c r="I2" i="8"/>
  <c r="G2" i="8"/>
  <c r="E2" i="8"/>
  <c r="C2" i="8"/>
  <c r="B40" i="5"/>
  <c r="C40" i="5"/>
  <c r="D40" i="5"/>
  <c r="E40" i="5"/>
  <c r="F40" i="5"/>
  <c r="G40" i="5"/>
  <c r="H40" i="5"/>
  <c r="I40" i="5"/>
  <c r="J40" i="5"/>
  <c r="B33" i="5"/>
  <c r="C33" i="5"/>
  <c r="D33" i="5"/>
  <c r="E33" i="5"/>
  <c r="F33" i="5"/>
  <c r="G33" i="5"/>
  <c r="H33" i="5"/>
  <c r="I33" i="5"/>
  <c r="J33" i="5"/>
  <c r="B19" i="5"/>
  <c r="C19" i="5"/>
  <c r="D19" i="5"/>
  <c r="E19" i="5"/>
  <c r="F19" i="5"/>
  <c r="G19" i="5"/>
  <c r="H19" i="5"/>
  <c r="I19" i="5"/>
  <c r="J19" i="5"/>
  <c r="C5" i="4"/>
  <c r="E46" i="1"/>
  <c r="C46" i="1"/>
  <c r="S3" i="10"/>
  <c r="S2" i="10"/>
  <c r="Q3" i="10"/>
  <c r="Q2" i="10"/>
  <c r="O3" i="10"/>
  <c r="O2" i="10"/>
  <c r="M3" i="10"/>
  <c r="M2" i="10"/>
  <c r="K3" i="10"/>
  <c r="K2" i="10"/>
  <c r="I3" i="10"/>
  <c r="I2" i="10"/>
  <c r="G3" i="10"/>
  <c r="G2" i="10"/>
  <c r="E3" i="10"/>
  <c r="E2" i="10"/>
  <c r="C3" i="10"/>
  <c r="C2" i="10"/>
  <c r="S8" i="9"/>
  <c r="S7" i="9"/>
  <c r="S6" i="9"/>
  <c r="S5" i="9"/>
  <c r="S4" i="9"/>
  <c r="S3" i="9"/>
  <c r="Q8" i="9"/>
  <c r="Q7" i="9"/>
  <c r="Q6" i="9"/>
  <c r="Q5" i="9"/>
  <c r="Q4" i="9"/>
  <c r="Q3" i="9"/>
  <c r="O8" i="9"/>
  <c r="O7" i="9"/>
  <c r="O6" i="9"/>
  <c r="O5" i="9"/>
  <c r="O4" i="9"/>
  <c r="O3" i="9"/>
  <c r="M8" i="9"/>
  <c r="M7" i="9"/>
  <c r="M6" i="9"/>
  <c r="M5" i="9"/>
  <c r="M4" i="9"/>
  <c r="M3" i="9"/>
  <c r="K8" i="9"/>
  <c r="K7" i="9"/>
  <c r="K6" i="9"/>
  <c r="K5" i="9"/>
  <c r="K4" i="9"/>
  <c r="K3" i="9"/>
  <c r="I8" i="9"/>
  <c r="I7" i="9"/>
  <c r="I6" i="9"/>
  <c r="I5" i="9"/>
  <c r="I4" i="9"/>
  <c r="I3" i="9"/>
  <c r="G8" i="9"/>
  <c r="G7" i="9"/>
  <c r="G6" i="9"/>
  <c r="G5" i="9"/>
  <c r="G4" i="9"/>
  <c r="G3" i="9"/>
  <c r="E8" i="9"/>
  <c r="E7" i="9"/>
  <c r="E6" i="9"/>
  <c r="E5" i="9"/>
  <c r="E4" i="9"/>
  <c r="E3" i="9"/>
  <c r="C8" i="9"/>
  <c r="C7" i="9"/>
  <c r="C6" i="9"/>
  <c r="C5" i="9"/>
  <c r="C4" i="9"/>
  <c r="C3" i="9"/>
  <c r="S8" i="8"/>
  <c r="S7" i="8"/>
  <c r="S6" i="8"/>
  <c r="S5" i="8"/>
  <c r="S4" i="8"/>
  <c r="S3" i="8"/>
  <c r="Q8" i="8"/>
  <c r="Q7" i="8"/>
  <c r="Q6" i="8"/>
  <c r="Q5" i="8"/>
  <c r="Q4" i="8"/>
  <c r="Q3" i="8"/>
  <c r="O8" i="8"/>
  <c r="O7" i="8"/>
  <c r="O6" i="8"/>
  <c r="O5" i="8"/>
  <c r="O4" i="8"/>
  <c r="O3" i="8"/>
  <c r="M8" i="8"/>
  <c r="M7" i="8"/>
  <c r="M6" i="8"/>
  <c r="M5" i="8"/>
  <c r="M4" i="8"/>
  <c r="M3" i="8"/>
  <c r="K8" i="8"/>
  <c r="K7" i="8"/>
  <c r="K6" i="8"/>
  <c r="K5" i="8"/>
  <c r="K4" i="8"/>
  <c r="K3" i="8"/>
  <c r="I8" i="8"/>
  <c r="I7" i="8"/>
  <c r="I6" i="8"/>
  <c r="I5" i="8"/>
  <c r="I4" i="8"/>
  <c r="I3" i="8"/>
  <c r="G8" i="8"/>
  <c r="G7" i="8"/>
  <c r="G6" i="8"/>
  <c r="G5" i="8"/>
  <c r="G4" i="8"/>
  <c r="G3" i="8"/>
  <c r="E8" i="8"/>
  <c r="E7" i="8"/>
  <c r="E6" i="8"/>
  <c r="E5" i="8"/>
  <c r="E4" i="8"/>
  <c r="E3" i="8"/>
  <c r="C4" i="8"/>
  <c r="C5" i="8"/>
  <c r="C6" i="8"/>
  <c r="C7" i="8"/>
  <c r="C8" i="8"/>
  <c r="C3" i="8"/>
  <c r="S86" i="4"/>
  <c r="Q86" i="4"/>
  <c r="O86" i="4"/>
  <c r="M86" i="4"/>
  <c r="K86" i="4"/>
  <c r="I86" i="4"/>
  <c r="G86" i="4"/>
  <c r="E86" i="4"/>
  <c r="S80" i="4"/>
  <c r="Q80" i="4"/>
  <c r="O80" i="4"/>
  <c r="M80" i="4"/>
  <c r="K80" i="4"/>
  <c r="I80" i="4"/>
  <c r="G80" i="4"/>
  <c r="E80" i="4"/>
  <c r="S75" i="4"/>
  <c r="Q75" i="4"/>
  <c r="O75" i="4"/>
  <c r="M75" i="4"/>
  <c r="K75" i="4"/>
  <c r="I75" i="4"/>
  <c r="G75" i="4"/>
  <c r="E75" i="4"/>
  <c r="S70" i="4"/>
  <c r="Q70" i="4"/>
  <c r="O70" i="4"/>
  <c r="M70" i="4"/>
  <c r="K70" i="4"/>
  <c r="I70" i="4"/>
  <c r="G70" i="4"/>
  <c r="E70" i="4"/>
  <c r="S65" i="4"/>
  <c r="Q65" i="4"/>
  <c r="O65" i="4"/>
  <c r="M65" i="4"/>
  <c r="K65" i="4"/>
  <c r="I65" i="4"/>
  <c r="G65" i="4"/>
  <c r="E65" i="4"/>
  <c r="S55" i="4"/>
  <c r="Q55" i="4"/>
  <c r="O55" i="4"/>
  <c r="M55" i="4"/>
  <c r="K55" i="4"/>
  <c r="I55" i="4"/>
  <c r="G55" i="4"/>
  <c r="E55" i="4"/>
  <c r="S60" i="4"/>
  <c r="Q60" i="4"/>
  <c r="O60" i="4"/>
  <c r="M60" i="4"/>
  <c r="K60" i="4"/>
  <c r="I60" i="4"/>
  <c r="G60" i="4"/>
  <c r="E60" i="4"/>
  <c r="S50" i="4"/>
  <c r="Q50" i="4"/>
  <c r="O50" i="4"/>
  <c r="M50" i="4"/>
  <c r="K50" i="4"/>
  <c r="I50" i="4"/>
  <c r="G50" i="4"/>
  <c r="E50" i="4"/>
  <c r="S45" i="4"/>
  <c r="Q45" i="4"/>
  <c r="O45" i="4"/>
  <c r="M45" i="4"/>
  <c r="K45" i="4"/>
  <c r="I45" i="4"/>
  <c r="G45" i="4"/>
  <c r="E45" i="4"/>
  <c r="S40" i="4"/>
  <c r="Q40" i="4"/>
  <c r="O40" i="4"/>
  <c r="M40" i="4"/>
  <c r="K40" i="4"/>
  <c r="I40" i="4"/>
  <c r="G40" i="4"/>
  <c r="E40" i="4"/>
  <c r="C45" i="4"/>
  <c r="C40" i="4"/>
  <c r="S30" i="4"/>
  <c r="Q30" i="4"/>
  <c r="O30" i="4"/>
  <c r="M30" i="4"/>
  <c r="K30" i="4"/>
  <c r="I30" i="4"/>
  <c r="G30" i="4"/>
  <c r="S20" i="4"/>
  <c r="Q20" i="4"/>
  <c r="O20" i="4"/>
  <c r="M20" i="4"/>
  <c r="K20" i="4"/>
  <c r="I20" i="4"/>
  <c r="G20" i="4"/>
  <c r="S15" i="4"/>
  <c r="Q15" i="4"/>
  <c r="O15" i="4"/>
  <c r="M15" i="4"/>
  <c r="K15" i="4"/>
  <c r="I15" i="4"/>
  <c r="G15" i="4"/>
  <c r="S10" i="4"/>
  <c r="Q10" i="4"/>
  <c r="O10" i="4"/>
  <c r="M10" i="4"/>
  <c r="K10" i="4"/>
  <c r="I10" i="4"/>
  <c r="G10" i="4"/>
  <c r="S5" i="4"/>
  <c r="Q5" i="4"/>
  <c r="O5" i="4"/>
  <c r="M5" i="4"/>
  <c r="K5" i="4"/>
  <c r="I5" i="4"/>
  <c r="G5" i="4"/>
  <c r="S25" i="4"/>
  <c r="Q25" i="4"/>
  <c r="O25" i="4"/>
  <c r="M25" i="4"/>
  <c r="K25" i="4"/>
  <c r="I25" i="4"/>
  <c r="G25" i="4"/>
  <c r="S35" i="4"/>
  <c r="Q35" i="4"/>
  <c r="O35" i="4"/>
  <c r="M35" i="4"/>
  <c r="K35" i="4"/>
  <c r="I35" i="4"/>
  <c r="G35" i="4"/>
  <c r="E35" i="4"/>
  <c r="E30" i="4"/>
  <c r="E25" i="4"/>
  <c r="E20" i="4"/>
  <c r="E15" i="4"/>
  <c r="E10" i="4"/>
  <c r="E5" i="4"/>
  <c r="C86" i="4"/>
  <c r="C80" i="4"/>
  <c r="C75" i="4"/>
  <c r="C70" i="4"/>
  <c r="C65" i="4"/>
  <c r="C60" i="4"/>
  <c r="C55" i="4"/>
  <c r="C50" i="4"/>
  <c r="C35" i="4"/>
  <c r="C30" i="4"/>
  <c r="C25" i="4"/>
  <c r="C20" i="4"/>
  <c r="C15" i="4"/>
  <c r="C10" i="4"/>
  <c r="FW2" i="3"/>
  <c r="FR2" i="3"/>
  <c r="FS2" i="3" s="1"/>
  <c r="FM2" i="3"/>
  <c r="FH2" i="3"/>
  <c r="FC2" i="3"/>
  <c r="FD2" i="3" s="1"/>
  <c r="EX2" i="3"/>
  <c r="EY2" i="3" s="1"/>
  <c r="ES2" i="3"/>
  <c r="EN2" i="3"/>
  <c r="EO2" i="3" s="1"/>
  <c r="EI2" i="3"/>
  <c r="ED2" i="3"/>
  <c r="EE2" i="3" s="1"/>
  <c r="DY2" i="3"/>
  <c r="DZ2" i="3" s="1"/>
  <c r="DT2" i="3"/>
  <c r="DO2" i="3"/>
  <c r="DP2" i="3" s="1"/>
  <c r="DJ2" i="3"/>
  <c r="DE2" i="3"/>
  <c r="DF2" i="3" s="1"/>
  <c r="CZ86" i="3"/>
  <c r="CZ2" i="3"/>
  <c r="CU2" i="3"/>
  <c r="CV2" i="3" s="1"/>
  <c r="CP2" i="3"/>
  <c r="CK2" i="3"/>
  <c r="CL2" i="3" s="1"/>
  <c r="CF2" i="3"/>
  <c r="CA2" i="3"/>
  <c r="CB2" i="3" s="1"/>
  <c r="BV2" i="3"/>
  <c r="BQ2" i="3"/>
  <c r="BR2" i="3" s="1"/>
  <c r="BL2" i="3"/>
  <c r="BG2" i="3"/>
  <c r="BH2" i="3" s="1"/>
  <c r="BB2" i="3"/>
  <c r="AW86" i="3"/>
  <c r="AW2" i="3"/>
  <c r="AX2" i="3" s="1"/>
  <c r="AR2" i="3"/>
  <c r="AM2" i="3"/>
  <c r="AN2" i="3" s="1"/>
  <c r="AH2" i="3"/>
  <c r="AC2" i="3"/>
  <c r="AD2" i="3" s="1"/>
  <c r="X2" i="3"/>
  <c r="S3" i="3"/>
  <c r="S2" i="3"/>
  <c r="N2" i="3"/>
  <c r="O2" i="3" s="1"/>
  <c r="P2" i="3" s="1"/>
  <c r="Q3" i="3" s="1"/>
  <c r="D2" i="3"/>
  <c r="E2" i="3" s="1"/>
  <c r="F2" i="3" s="1"/>
  <c r="G3" i="3" s="1"/>
  <c r="I2" i="3"/>
  <c r="J2" i="3" s="1"/>
  <c r="K2" i="3" s="1"/>
  <c r="L3" i="3" s="1"/>
  <c r="D3" i="3"/>
  <c r="E3" i="3" s="1"/>
  <c r="F3" i="3" s="1"/>
  <c r="G4" i="3" s="1"/>
  <c r="D4" i="3"/>
  <c r="E4" i="3" s="1"/>
  <c r="F4" i="3" s="1"/>
  <c r="G5" i="3" s="1"/>
  <c r="I4" i="3"/>
  <c r="J4" i="3" s="1"/>
  <c r="K4" i="3" s="1"/>
  <c r="L5" i="3" s="1"/>
  <c r="D5" i="3"/>
  <c r="E5" i="3" s="1"/>
  <c r="F5" i="3" s="1"/>
  <c r="G6" i="3" s="1"/>
  <c r="I5" i="3"/>
  <c r="J5" i="3" s="1"/>
  <c r="K5" i="3" s="1"/>
  <c r="L6" i="3" s="1"/>
  <c r="D6" i="3"/>
  <c r="D7" i="3"/>
  <c r="E7" i="3" s="1"/>
  <c r="F7" i="3" s="1"/>
  <c r="G8" i="3" s="1"/>
  <c r="D8" i="3"/>
  <c r="D9" i="3"/>
  <c r="E9" i="3" s="1"/>
  <c r="F9" i="3" s="1"/>
  <c r="G10" i="3" s="1"/>
  <c r="D10" i="3"/>
  <c r="E10" i="3" s="1"/>
  <c r="F10" i="3" s="1"/>
  <c r="G11" i="3" s="1"/>
  <c r="I11" i="3" s="1"/>
  <c r="J11" i="3" s="1"/>
  <c r="K11" i="3" s="1"/>
  <c r="L12" i="3" s="1"/>
  <c r="I10" i="3"/>
  <c r="J10" i="3" s="1"/>
  <c r="K10" i="3" s="1"/>
  <c r="L11" i="3" s="1"/>
  <c r="D11" i="3"/>
  <c r="E11" i="3" s="1"/>
  <c r="F11" i="3" s="1"/>
  <c r="G12" i="3" s="1"/>
  <c r="D12" i="3"/>
  <c r="E12" i="3" s="1"/>
  <c r="F12" i="3" s="1"/>
  <c r="G13" i="3" s="1"/>
  <c r="D13" i="3"/>
  <c r="E13" i="3" s="1"/>
  <c r="F13" i="3" s="1"/>
  <c r="G14" i="3" s="1"/>
  <c r="I13" i="3"/>
  <c r="J13" i="3" s="1"/>
  <c r="K13" i="3" s="1"/>
  <c r="L14" i="3" s="1"/>
  <c r="D14" i="3"/>
  <c r="E14" i="3" s="1"/>
  <c r="F14" i="3" s="1"/>
  <c r="G15" i="3" s="1"/>
  <c r="D15" i="3"/>
  <c r="D16" i="3"/>
  <c r="D17" i="3"/>
  <c r="E17" i="3" s="1"/>
  <c r="F17" i="3" s="1"/>
  <c r="G18" i="3" s="1"/>
  <c r="D18" i="3"/>
  <c r="D19" i="3"/>
  <c r="E19" i="3" s="1"/>
  <c r="F19" i="3" s="1"/>
  <c r="G20" i="3" s="1"/>
  <c r="D20" i="3"/>
  <c r="E20" i="3" s="1"/>
  <c r="I20" i="3"/>
  <c r="J20" i="3" s="1"/>
  <c r="D21" i="3"/>
  <c r="E21" i="3" s="1"/>
  <c r="F21" i="3" s="1"/>
  <c r="G22" i="3" s="1"/>
  <c r="I22" i="3" s="1"/>
  <c r="J22" i="3" s="1"/>
  <c r="K22" i="3" s="1"/>
  <c r="L23" i="3" s="1"/>
  <c r="D22" i="3"/>
  <c r="E22" i="3" s="1"/>
  <c r="F22" i="3" s="1"/>
  <c r="G23" i="3" s="1"/>
  <c r="D23" i="3"/>
  <c r="E23" i="3" s="1"/>
  <c r="I23" i="3"/>
  <c r="J23" i="3" s="1"/>
  <c r="D24" i="3"/>
  <c r="E24" i="3" s="1"/>
  <c r="D25" i="3"/>
  <c r="D26" i="3"/>
  <c r="E26" i="3" s="1"/>
  <c r="F26" i="3" s="1"/>
  <c r="G27" i="3" s="1"/>
  <c r="D27" i="3"/>
  <c r="E27" i="3" s="1"/>
  <c r="I27" i="3"/>
  <c r="J27" i="3" s="1"/>
  <c r="D28" i="3"/>
  <c r="E28" i="3" s="1"/>
  <c r="D29" i="3"/>
  <c r="E29" i="3"/>
  <c r="D30" i="3"/>
  <c r="D31" i="3"/>
  <c r="E31" i="3" s="1"/>
  <c r="F31" i="3" s="1"/>
  <c r="G32" i="3" s="1"/>
  <c r="D32" i="3"/>
  <c r="E32" i="3" s="1"/>
  <c r="F32" i="3" s="1"/>
  <c r="G33" i="3" s="1"/>
  <c r="I32" i="3"/>
  <c r="J32" i="3" s="1"/>
  <c r="K32" i="3" s="1"/>
  <c r="L33" i="3" s="1"/>
  <c r="D33" i="3"/>
  <c r="E33" i="3" s="1"/>
  <c r="F33" i="3" s="1"/>
  <c r="G34" i="3" s="1"/>
  <c r="D34" i="3"/>
  <c r="E34" i="3" s="1"/>
  <c r="F34" i="3" s="1"/>
  <c r="G35" i="3" s="1"/>
  <c r="I34" i="3"/>
  <c r="J34" i="3" s="1"/>
  <c r="K34" i="3" s="1"/>
  <c r="L35" i="3" s="1"/>
  <c r="D35" i="3"/>
  <c r="D36" i="3"/>
  <c r="E36" i="3" s="1"/>
  <c r="F36" i="3" s="1"/>
  <c r="G37" i="3" s="1"/>
  <c r="D37" i="3"/>
  <c r="E37" i="3" s="1"/>
  <c r="F37" i="3" s="1"/>
  <c r="G38" i="3" s="1"/>
  <c r="I37" i="3"/>
  <c r="J37" i="3" s="1"/>
  <c r="K37" i="3" s="1"/>
  <c r="L38" i="3" s="1"/>
  <c r="D38" i="3"/>
  <c r="E38" i="3" s="1"/>
  <c r="F38" i="3" s="1"/>
  <c r="G39" i="3" s="1"/>
  <c r="I38" i="3"/>
  <c r="J38" i="3" s="1"/>
  <c r="K38" i="3" s="1"/>
  <c r="L39" i="3" s="1"/>
  <c r="D39" i="3"/>
  <c r="D40" i="3"/>
  <c r="E40" i="3" s="1"/>
  <c r="F40" i="3" s="1"/>
  <c r="G41" i="3" s="1"/>
  <c r="I41" i="3" s="1"/>
  <c r="J41" i="3" s="1"/>
  <c r="K41" i="3" s="1"/>
  <c r="L42" i="3" s="1"/>
  <c r="N42" i="3" s="1"/>
  <c r="O42" i="3" s="1"/>
  <c r="P42" i="3" s="1"/>
  <c r="Q43" i="3" s="1"/>
  <c r="S43" i="3" s="1"/>
  <c r="T43" i="3" s="1"/>
  <c r="U43" i="3" s="1"/>
  <c r="V44" i="3" s="1"/>
  <c r="X44" i="3" s="1"/>
  <c r="D41" i="3"/>
  <c r="E41" i="3" s="1"/>
  <c r="F41" i="3" s="1"/>
  <c r="G42" i="3" s="1"/>
  <c r="D42" i="3"/>
  <c r="E42" i="3" s="1"/>
  <c r="F42" i="3" s="1"/>
  <c r="G43" i="3" s="1"/>
  <c r="D43" i="3"/>
  <c r="D44" i="3"/>
  <c r="D45" i="3"/>
  <c r="E45" i="3" s="1"/>
  <c r="F45" i="3" s="1"/>
  <c r="G46" i="3" s="1"/>
  <c r="D46" i="3"/>
  <c r="E46" i="3" s="1"/>
  <c r="F46" i="3" s="1"/>
  <c r="G47" i="3" s="1"/>
  <c r="D47" i="3"/>
  <c r="D48" i="3"/>
  <c r="E48" i="3" s="1"/>
  <c r="F48" i="3" s="1"/>
  <c r="G49" i="3" s="1"/>
  <c r="D49" i="3"/>
  <c r="E49" i="3" s="1"/>
  <c r="F49" i="3" s="1"/>
  <c r="G50" i="3" s="1"/>
  <c r="I49" i="3"/>
  <c r="J49" i="3" s="1"/>
  <c r="K49" i="3" s="1"/>
  <c r="L50" i="3" s="1"/>
  <c r="D50" i="3"/>
  <c r="E50" i="3" s="1"/>
  <c r="F50" i="3" s="1"/>
  <c r="G51" i="3" s="1"/>
  <c r="D51" i="3"/>
  <c r="E51" i="3" s="1"/>
  <c r="F51" i="3" s="1"/>
  <c r="G52" i="3" s="1"/>
  <c r="I52" i="3" s="1"/>
  <c r="J52" i="3" s="1"/>
  <c r="K52" i="3" s="1"/>
  <c r="L53" i="3" s="1"/>
  <c r="N53" i="3" s="1"/>
  <c r="I51" i="3"/>
  <c r="J51" i="3" s="1"/>
  <c r="K51" i="3" s="1"/>
  <c r="L52" i="3" s="1"/>
  <c r="D52" i="3"/>
  <c r="E52" i="3" s="1"/>
  <c r="F52" i="3" s="1"/>
  <c r="G53" i="3" s="1"/>
  <c r="I53" i="3" s="1"/>
  <c r="J53" i="3" s="1"/>
  <c r="K53" i="3" s="1"/>
  <c r="L54" i="3" s="1"/>
  <c r="N54" i="3" s="1"/>
  <c r="D53" i="3"/>
  <c r="E53" i="3" s="1"/>
  <c r="F53" i="3" s="1"/>
  <c r="G54" i="3" s="1"/>
  <c r="I54" i="3" s="1"/>
  <c r="J54" i="3" s="1"/>
  <c r="K54" i="3" s="1"/>
  <c r="L55" i="3" s="1"/>
  <c r="N55" i="3" s="1"/>
  <c r="D54" i="3"/>
  <c r="E54" i="3" s="1"/>
  <c r="F54" i="3" s="1"/>
  <c r="G55" i="3" s="1"/>
  <c r="D55" i="3"/>
  <c r="E55" i="3" s="1"/>
  <c r="F55" i="3" s="1"/>
  <c r="G56" i="3" s="1"/>
  <c r="D56" i="3"/>
  <c r="E56" i="3" s="1"/>
  <c r="F56" i="3" s="1"/>
  <c r="G57" i="3" s="1"/>
  <c r="I56" i="3"/>
  <c r="J56" i="3" s="1"/>
  <c r="K56" i="3" s="1"/>
  <c r="L57" i="3" s="1"/>
  <c r="D57" i="3"/>
  <c r="D58" i="3"/>
  <c r="E58" i="3" s="1"/>
  <c r="F58" i="3" s="1"/>
  <c r="G59" i="3" s="1"/>
  <c r="D59" i="3"/>
  <c r="D60" i="3"/>
  <c r="E60" i="3" s="1"/>
  <c r="F60" i="3" s="1"/>
  <c r="G61" i="3" s="1"/>
  <c r="I61" i="3" s="1"/>
  <c r="J61" i="3" s="1"/>
  <c r="K61" i="3" s="1"/>
  <c r="L62" i="3" s="1"/>
  <c r="N62" i="3" s="1"/>
  <c r="D61" i="3"/>
  <c r="D62" i="3"/>
  <c r="E62" i="3" s="1"/>
  <c r="F62" i="3" s="1"/>
  <c r="G63" i="3" s="1"/>
  <c r="D63" i="3"/>
  <c r="D64" i="3"/>
  <c r="E64" i="3" s="1"/>
  <c r="F64" i="3" s="1"/>
  <c r="G65" i="3" s="1"/>
  <c r="D65" i="3"/>
  <c r="D66" i="3"/>
  <c r="D67" i="3"/>
  <c r="E67" i="3" s="1"/>
  <c r="F67" i="3" s="1"/>
  <c r="G68" i="3" s="1"/>
  <c r="I68" i="3" s="1"/>
  <c r="J68" i="3" s="1"/>
  <c r="K68" i="3" s="1"/>
  <c r="L69" i="3" s="1"/>
  <c r="N69" i="3" s="1"/>
  <c r="D68" i="3"/>
  <c r="E68" i="3" s="1"/>
  <c r="F68" i="3" s="1"/>
  <c r="G69" i="3" s="1"/>
  <c r="D69" i="3"/>
  <c r="E69" i="3" s="1"/>
  <c r="F69" i="3" s="1"/>
  <c r="G70" i="3" s="1"/>
  <c r="I70" i="3" s="1"/>
  <c r="J70" i="3" s="1"/>
  <c r="K70" i="3" s="1"/>
  <c r="L71" i="3" s="1"/>
  <c r="N71" i="3" s="1"/>
  <c r="O71" i="3" s="1"/>
  <c r="P71" i="3" s="1"/>
  <c r="Q72" i="3" s="1"/>
  <c r="S72" i="3" s="1"/>
  <c r="D70" i="3"/>
  <c r="E70" i="3" s="1"/>
  <c r="F70" i="3" s="1"/>
  <c r="G71" i="3" s="1"/>
  <c r="D71" i="3"/>
  <c r="D72" i="3"/>
  <c r="E72" i="3" s="1"/>
  <c r="F72" i="3" s="1"/>
  <c r="G73" i="3" s="1"/>
  <c r="I73" i="3" s="1"/>
  <c r="J73" i="3" s="1"/>
  <c r="K73" i="3" s="1"/>
  <c r="L74" i="3" s="1"/>
  <c r="N74" i="3" s="1"/>
  <c r="D73" i="3"/>
  <c r="D74" i="3"/>
  <c r="E74" i="3" s="1"/>
  <c r="F74" i="3" s="1"/>
  <c r="G75" i="3" s="1"/>
  <c r="I75" i="3" s="1"/>
  <c r="J75" i="3" s="1"/>
  <c r="K75" i="3" s="1"/>
  <c r="L76" i="3" s="1"/>
  <c r="N76" i="3" s="1"/>
  <c r="D75" i="3"/>
  <c r="D76" i="3"/>
  <c r="E76" i="3" s="1"/>
  <c r="F76" i="3" s="1"/>
  <c r="G77" i="3" s="1"/>
  <c r="D77" i="3"/>
  <c r="D78" i="3"/>
  <c r="D79" i="3"/>
  <c r="D80" i="3"/>
  <c r="E80" i="3" s="1"/>
  <c r="F80" i="3" s="1"/>
  <c r="G81" i="3" s="1"/>
  <c r="I81" i="3" s="1"/>
  <c r="J81" i="3" s="1"/>
  <c r="K81" i="3" s="1"/>
  <c r="L82" i="3" s="1"/>
  <c r="N82" i="3" s="1"/>
  <c r="D81" i="3"/>
  <c r="D82" i="3"/>
  <c r="E82" i="3" s="1"/>
  <c r="F82" i="3" s="1"/>
  <c r="G83" i="3" s="1"/>
  <c r="D83" i="3"/>
  <c r="D84" i="3"/>
  <c r="E84" i="3" s="1"/>
  <c r="F84" i="3" s="1"/>
  <c r="G85" i="3" s="1"/>
  <c r="D85" i="3"/>
  <c r="D86" i="3"/>
  <c r="E86" i="3" s="1"/>
  <c r="F86" i="3" s="1"/>
  <c r="E6" i="3"/>
  <c r="F6" i="3" s="1"/>
  <c r="G7" i="3" s="1"/>
  <c r="I7" i="3" s="1"/>
  <c r="J7" i="3" s="1"/>
  <c r="K7" i="3" s="1"/>
  <c r="L8" i="3" s="1"/>
  <c r="E15" i="3"/>
  <c r="F15" i="3" s="1"/>
  <c r="G16" i="3" s="1"/>
  <c r="I16" i="3" s="1"/>
  <c r="J16" i="3" s="1"/>
  <c r="K16" i="3" s="1"/>
  <c r="L17" i="3" s="1"/>
  <c r="N17" i="3" s="1"/>
  <c r="O17" i="3" s="1"/>
  <c r="P17" i="3" s="1"/>
  <c r="Q18" i="3" s="1"/>
  <c r="S18" i="3" s="1"/>
  <c r="E16" i="3"/>
  <c r="E25" i="3"/>
  <c r="E30" i="3"/>
  <c r="F30" i="3" s="1"/>
  <c r="G31" i="3" s="1"/>
  <c r="I31" i="3" s="1"/>
  <c r="J31" i="3" s="1"/>
  <c r="K31" i="3" s="1"/>
  <c r="L32" i="3" s="1"/>
  <c r="N32" i="3" s="1"/>
  <c r="E35" i="3"/>
  <c r="F35" i="3" s="1"/>
  <c r="G36" i="3" s="1"/>
  <c r="I36" i="3" s="1"/>
  <c r="J36" i="3" s="1"/>
  <c r="K36" i="3" s="1"/>
  <c r="L37" i="3" s="1"/>
  <c r="N37" i="3" s="1"/>
  <c r="O37" i="3" s="1"/>
  <c r="P37" i="3" s="1"/>
  <c r="Q38" i="3" s="1"/>
  <c r="S38" i="3" s="1"/>
  <c r="T38" i="3" s="1"/>
  <c r="U38" i="3" s="1"/>
  <c r="V39" i="3" s="1"/>
  <c r="X39" i="3" s="1"/>
  <c r="E39" i="3"/>
  <c r="I39" i="3"/>
  <c r="J39" i="3" s="1"/>
  <c r="K39" i="3" s="1"/>
  <c r="L40" i="3" s="1"/>
  <c r="N40" i="3" s="1"/>
  <c r="E43" i="3"/>
  <c r="F43" i="3" s="1"/>
  <c r="G44" i="3" s="1"/>
  <c r="I43" i="3"/>
  <c r="J43" i="3" s="1"/>
  <c r="K43" i="3" s="1"/>
  <c r="L44" i="3" s="1"/>
  <c r="E47" i="3"/>
  <c r="I47" i="3"/>
  <c r="E57" i="3"/>
  <c r="I57" i="3"/>
  <c r="J57" i="3" s="1"/>
  <c r="K57" i="3" s="1"/>
  <c r="L58" i="3" s="1"/>
  <c r="E78" i="3"/>
  <c r="E18" i="3"/>
  <c r="I18" i="3"/>
  <c r="J18" i="3"/>
  <c r="K18" i="3" s="1"/>
  <c r="L19" i="3" s="1"/>
  <c r="E44" i="3"/>
  <c r="F44" i="3" s="1"/>
  <c r="G45" i="3" s="1"/>
  <c r="I45" i="3" s="1"/>
  <c r="J45" i="3" s="1"/>
  <c r="K45" i="3" s="1"/>
  <c r="L46" i="3" s="1"/>
  <c r="N46" i="3" s="1"/>
  <c r="E61" i="3"/>
  <c r="E81" i="3"/>
  <c r="F81" i="3" s="1"/>
  <c r="G82" i="3" s="1"/>
  <c r="I82" i="3" s="1"/>
  <c r="J82" i="3" s="1"/>
  <c r="K82" i="3" s="1"/>
  <c r="L83" i="3" s="1"/>
  <c r="N83" i="3" s="1"/>
  <c r="O83" i="3" s="1"/>
  <c r="P83" i="3" s="1"/>
  <c r="Q84" i="3" s="1"/>
  <c r="S84" i="3" s="1"/>
  <c r="T84" i="3" s="1"/>
  <c r="U84" i="3" s="1"/>
  <c r="V85" i="3" s="1"/>
  <c r="X85" i="3" s="1"/>
  <c r="E73" i="3"/>
  <c r="F25" i="3"/>
  <c r="G26" i="3" s="1"/>
  <c r="F16" i="3"/>
  <c r="G17" i="3" s="1"/>
  <c r="I17" i="3" s="1"/>
  <c r="J17" i="3" s="1"/>
  <c r="K17" i="3" s="1"/>
  <c r="L18" i="3" s="1"/>
  <c r="F28" i="3"/>
  <c r="G29" i="3" s="1"/>
  <c r="I29" i="3" s="1"/>
  <c r="J29" i="3" s="1"/>
  <c r="K29" i="3" s="1"/>
  <c r="L30" i="3" s="1"/>
  <c r="N30" i="3" s="1"/>
  <c r="O30" i="3" s="1"/>
  <c r="P30" i="3" s="1"/>
  <c r="Q31" i="3" s="1"/>
  <c r="S31" i="3" s="1"/>
  <c r="T31" i="3" s="1"/>
  <c r="U31" i="3" s="1"/>
  <c r="V32" i="3" s="1"/>
  <c r="X32" i="3" s="1"/>
  <c r="F24" i="3"/>
  <c r="G25" i="3" s="1"/>
  <c r="I25" i="3" s="1"/>
  <c r="J25" i="3" s="1"/>
  <c r="K25" i="3" s="1"/>
  <c r="L26" i="3" s="1"/>
  <c r="N26" i="3" s="1"/>
  <c r="O26" i="3" s="1"/>
  <c r="P26" i="3" s="1"/>
  <c r="Q27" i="3" s="1"/>
  <c r="S27" i="3" s="1"/>
  <c r="F20" i="3"/>
  <c r="G21" i="3" s="1"/>
  <c r="I21" i="3" s="1"/>
  <c r="J21" i="3" s="1"/>
  <c r="K21" i="3" s="1"/>
  <c r="L22" i="3" s="1"/>
  <c r="K20" i="3"/>
  <c r="L21" i="3" s="1"/>
  <c r="N21" i="3" s="1"/>
  <c r="O21" i="3" s="1"/>
  <c r="P21" i="3" s="1"/>
  <c r="Q22" i="3" s="1"/>
  <c r="S22" i="3" s="1"/>
  <c r="J47" i="3"/>
  <c r="K47" i="3" s="1"/>
  <c r="L48" i="3" s="1"/>
  <c r="E85" i="3"/>
  <c r="F85" i="3" s="1"/>
  <c r="G86" i="3" s="1"/>
  <c r="I85" i="3"/>
  <c r="E83" i="3"/>
  <c r="I83" i="3"/>
  <c r="E79" i="3"/>
  <c r="E77" i="3"/>
  <c r="F77" i="3" s="1"/>
  <c r="G78" i="3" s="1"/>
  <c r="I77" i="3"/>
  <c r="J77" i="3" s="1"/>
  <c r="K77" i="3" s="1"/>
  <c r="L78" i="3" s="1"/>
  <c r="N78" i="3" s="1"/>
  <c r="E75" i="3"/>
  <c r="E71" i="3"/>
  <c r="I71" i="3"/>
  <c r="J71" i="3" s="1"/>
  <c r="K71" i="3" s="1"/>
  <c r="L72" i="3" s="1"/>
  <c r="N72" i="3" s="1"/>
  <c r="E65" i="3"/>
  <c r="F65" i="3" s="1"/>
  <c r="G66" i="3" s="1"/>
  <c r="I66" i="3" s="1"/>
  <c r="J66" i="3" s="1"/>
  <c r="K66" i="3" s="1"/>
  <c r="L67" i="3" s="1"/>
  <c r="N67" i="3" s="1"/>
  <c r="O67" i="3" s="1"/>
  <c r="P67" i="3" s="1"/>
  <c r="Q68" i="3" s="1"/>
  <c r="S68" i="3" s="1"/>
  <c r="T68" i="3" s="1"/>
  <c r="U68" i="3" s="1"/>
  <c r="V69" i="3" s="1"/>
  <c r="X69" i="3" s="1"/>
  <c r="I65" i="3"/>
  <c r="E63" i="3"/>
  <c r="F63" i="3" s="1"/>
  <c r="G64" i="3" s="1"/>
  <c r="I64" i="3" s="1"/>
  <c r="J64" i="3" s="1"/>
  <c r="K64" i="3" s="1"/>
  <c r="L65" i="3" s="1"/>
  <c r="N65" i="3" s="1"/>
  <c r="I63" i="3"/>
  <c r="E59" i="3"/>
  <c r="F59" i="3" s="1"/>
  <c r="G60" i="3" s="1"/>
  <c r="F73" i="3"/>
  <c r="G74" i="3" s="1"/>
  <c r="I74" i="3" s="1"/>
  <c r="F61" i="3"/>
  <c r="G62" i="3" s="1"/>
  <c r="I62" i="3" s="1"/>
  <c r="J62" i="3" s="1"/>
  <c r="K62" i="3" s="1"/>
  <c r="L63" i="3" s="1"/>
  <c r="N63" i="3" s="1"/>
  <c r="F57" i="3"/>
  <c r="G58" i="3" s="1"/>
  <c r="F47" i="3"/>
  <c r="G48" i="3" s="1"/>
  <c r="I48" i="3" s="1"/>
  <c r="J48" i="3" s="1"/>
  <c r="K48" i="3" s="1"/>
  <c r="L49" i="3" s="1"/>
  <c r="N49" i="3" s="1"/>
  <c r="F39" i="3"/>
  <c r="G40" i="3" s="1"/>
  <c r="I40" i="3" s="1"/>
  <c r="J40" i="3" s="1"/>
  <c r="K40" i="3" s="1"/>
  <c r="L41" i="3" s="1"/>
  <c r="N41" i="3" s="1"/>
  <c r="O41" i="3" s="1"/>
  <c r="P41" i="3" s="1"/>
  <c r="Q42" i="3" s="1"/>
  <c r="S42" i="3" s="1"/>
  <c r="T42" i="3" s="1"/>
  <c r="U42" i="3" s="1"/>
  <c r="V43" i="3" s="1"/>
  <c r="X43" i="3" s="1"/>
  <c r="F18" i="3"/>
  <c r="G19" i="3" s="1"/>
  <c r="I19" i="3" s="1"/>
  <c r="F29" i="3"/>
  <c r="G30" i="3" s="1"/>
  <c r="F27" i="3"/>
  <c r="G28" i="3" s="1"/>
  <c r="I28" i="3" s="1"/>
  <c r="F23" i="3"/>
  <c r="G24" i="3" s="1"/>
  <c r="I24" i="3" s="1"/>
  <c r="K27" i="3"/>
  <c r="L28" i="3" s="1"/>
  <c r="K23" i="3"/>
  <c r="L24" i="3" s="1"/>
  <c r="T2" i="3"/>
  <c r="U2" i="3" s="1"/>
  <c r="V3" i="3" s="1"/>
  <c r="I3" i="3"/>
  <c r="N57" i="3"/>
  <c r="N39" i="3"/>
  <c r="P39" i="3" s="1"/>
  <c r="Q40" i="3" s="1"/>
  <c r="S40" i="3" s="1"/>
  <c r="T40" i="3" s="1"/>
  <c r="U40" i="3" s="1"/>
  <c r="V41" i="3" s="1"/>
  <c r="X41" i="3" s="1"/>
  <c r="N23" i="3"/>
  <c r="P23" i="3" s="1"/>
  <c r="Q24" i="3" s="1"/>
  <c r="S24" i="3" s="1"/>
  <c r="T24" i="3" s="1"/>
  <c r="U24" i="3" s="1"/>
  <c r="V25" i="3" s="1"/>
  <c r="X25" i="3" s="1"/>
  <c r="N19" i="3"/>
  <c r="P19" i="3" s="1"/>
  <c r="Q20" i="3" s="1"/>
  <c r="S20" i="3" s="1"/>
  <c r="T20" i="3" s="1"/>
  <c r="U20" i="3" s="1"/>
  <c r="V21" i="3" s="1"/>
  <c r="X21" i="3" s="1"/>
  <c r="N11" i="3"/>
  <c r="N5" i="3"/>
  <c r="N52" i="3"/>
  <c r="N48" i="3"/>
  <c r="O48" i="3" s="1"/>
  <c r="P48" i="3" s="1"/>
  <c r="Q49" i="3" s="1"/>
  <c r="S49" i="3" s="1"/>
  <c r="T49" i="3" s="1"/>
  <c r="U49" i="3" s="1"/>
  <c r="V50" i="3" s="1"/>
  <c r="X50" i="3" s="1"/>
  <c r="N38" i="3"/>
  <c r="O38" i="3" s="1"/>
  <c r="P38" i="3" s="1"/>
  <c r="Q39" i="3" s="1"/>
  <c r="S39" i="3" s="1"/>
  <c r="N28" i="3"/>
  <c r="O28" i="3" s="1"/>
  <c r="P28" i="3" s="1"/>
  <c r="Q29" i="3" s="1"/>
  <c r="S29" i="3" s="1"/>
  <c r="T29" i="3" s="1"/>
  <c r="U29" i="3" s="1"/>
  <c r="V30" i="3" s="1"/>
  <c r="X30" i="3" s="1"/>
  <c r="N24" i="3"/>
  <c r="N22" i="3"/>
  <c r="O22" i="3" s="1"/>
  <c r="P22" i="3" s="1"/>
  <c r="Q23" i="3" s="1"/>
  <c r="S23" i="3" s="1"/>
  <c r="T23" i="3" s="1"/>
  <c r="U23" i="3" s="1"/>
  <c r="V24" i="3" s="1"/>
  <c r="X24" i="3" s="1"/>
  <c r="N18" i="3"/>
  <c r="I60" i="3"/>
  <c r="I55" i="3"/>
  <c r="I50" i="3"/>
  <c r="I46" i="3"/>
  <c r="I44" i="3"/>
  <c r="I42" i="3"/>
  <c r="I26" i="3"/>
  <c r="I12" i="3"/>
  <c r="I6" i="3"/>
  <c r="I86" i="3"/>
  <c r="I84" i="3"/>
  <c r="J84" i="3" s="1"/>
  <c r="K84" i="3" s="1"/>
  <c r="L85" i="3" s="1"/>
  <c r="N85" i="3" s="1"/>
  <c r="O85" i="3" s="1"/>
  <c r="P85" i="3" s="1"/>
  <c r="Q86" i="3" s="1"/>
  <c r="S86" i="3" s="1"/>
  <c r="T86" i="3" s="1"/>
  <c r="U86" i="3" s="1"/>
  <c r="I78" i="3"/>
  <c r="I76" i="3"/>
  <c r="J76" i="3" s="1"/>
  <c r="K76" i="3" s="1"/>
  <c r="L77" i="3" s="1"/>
  <c r="N77" i="3" s="1"/>
  <c r="O77" i="3" s="1"/>
  <c r="P77" i="3" s="1"/>
  <c r="Q78" i="3" s="1"/>
  <c r="S78" i="3" s="1"/>
  <c r="T78" i="3" s="1"/>
  <c r="U78" i="3" s="1"/>
  <c r="V79" i="3" s="1"/>
  <c r="X79" i="3" s="1"/>
  <c r="I69" i="3"/>
  <c r="I59" i="3"/>
  <c r="J59" i="3" s="1"/>
  <c r="K59" i="3" s="1"/>
  <c r="L60" i="3" s="1"/>
  <c r="N60" i="3" s="1"/>
  <c r="O60" i="3" s="1"/>
  <c r="P60" i="3" s="1"/>
  <c r="Q61" i="3" s="1"/>
  <c r="S61" i="3" s="1"/>
  <c r="T61" i="3" s="1"/>
  <c r="U61" i="3" s="1"/>
  <c r="V62" i="3" s="1"/>
  <c r="X62" i="3" s="1"/>
  <c r="I35" i="3"/>
  <c r="I33" i="3"/>
  <c r="J33" i="3" s="1"/>
  <c r="K33" i="3" s="1"/>
  <c r="L34" i="3" s="1"/>
  <c r="N34" i="3" s="1"/>
  <c r="I30" i="3"/>
  <c r="I15" i="3"/>
  <c r="J15" i="3" s="1"/>
  <c r="K15" i="3" s="1"/>
  <c r="L16" i="3" s="1"/>
  <c r="N16" i="3" s="1"/>
  <c r="E8" i="3"/>
  <c r="F8" i="3" s="1"/>
  <c r="G9" i="3" s="1"/>
  <c r="I9" i="3" s="1"/>
  <c r="J9" i="3" s="1"/>
  <c r="K9" i="3" s="1"/>
  <c r="L10" i="3" s="1"/>
  <c r="N10" i="3" s="1"/>
  <c r="O10" i="3" s="1"/>
  <c r="P10" i="3" s="1"/>
  <c r="Q11" i="3" s="1"/>
  <c r="S11" i="3" s="1"/>
  <c r="T11" i="3" s="1"/>
  <c r="U11" i="3" s="1"/>
  <c r="V12" i="3" s="1"/>
  <c r="X12" i="3" s="1"/>
  <c r="I8" i="3"/>
  <c r="I58" i="3"/>
  <c r="E66" i="3"/>
  <c r="I14" i="3"/>
  <c r="F66" i="3"/>
  <c r="G67" i="3" s="1"/>
  <c r="I67" i="3" s="1"/>
  <c r="J67" i="3" s="1"/>
  <c r="K67" i="3" s="1"/>
  <c r="L68" i="3" s="1"/>
  <c r="N68" i="3" s="1"/>
  <c r="J65" i="3"/>
  <c r="K65" i="3" s="1"/>
  <c r="L66" i="3" s="1"/>
  <c r="J85" i="3"/>
  <c r="K85" i="3" s="1"/>
  <c r="L86" i="3" s="1"/>
  <c r="F71" i="3"/>
  <c r="G72" i="3" s="1"/>
  <c r="I72" i="3" s="1"/>
  <c r="F75" i="3"/>
  <c r="G76" i="3" s="1"/>
  <c r="F79" i="3"/>
  <c r="G80" i="3" s="1"/>
  <c r="I80" i="3" s="1"/>
  <c r="F83" i="3"/>
  <c r="G84" i="3" s="1"/>
  <c r="J63" i="3"/>
  <c r="K63" i="3" s="1"/>
  <c r="L64" i="3" s="1"/>
  <c r="N64" i="3" s="1"/>
  <c r="J83" i="3"/>
  <c r="K83" i="3" s="1"/>
  <c r="L84" i="3" s="1"/>
  <c r="O18" i="3"/>
  <c r="O19" i="3"/>
  <c r="O23" i="3"/>
  <c r="O39" i="3"/>
  <c r="O57" i="3"/>
  <c r="O24" i="3"/>
  <c r="P24" i="3"/>
  <c r="Q25" i="3" s="1"/>
  <c r="S25" i="3" s="1"/>
  <c r="T25" i="3" s="1"/>
  <c r="U25" i="3" s="1"/>
  <c r="V26" i="3" s="1"/>
  <c r="X26" i="3" s="1"/>
  <c r="O52" i="3"/>
  <c r="O5" i="3"/>
  <c r="P5" i="3" s="1"/>
  <c r="Q6" i="3" s="1"/>
  <c r="S6" i="3" s="1"/>
  <c r="O11" i="3"/>
  <c r="P11" i="3" s="1"/>
  <c r="Q12" i="3" s="1"/>
  <c r="S12" i="3" s="1"/>
  <c r="N84" i="3"/>
  <c r="O84" i="3" s="1"/>
  <c r="P84" i="3" s="1"/>
  <c r="Q85" i="3" s="1"/>
  <c r="S85" i="3" s="1"/>
  <c r="T85" i="3" s="1"/>
  <c r="U85" i="3" s="1"/>
  <c r="V86" i="3" s="1"/>
  <c r="X86" i="3" s="1"/>
  <c r="J69" i="3"/>
  <c r="K69" i="3" s="1"/>
  <c r="L70" i="3" s="1"/>
  <c r="N70" i="3" s="1"/>
  <c r="O70" i="3" s="1"/>
  <c r="P70" i="3" s="1"/>
  <c r="Q71" i="3" s="1"/>
  <c r="S71" i="3" s="1"/>
  <c r="T71" i="3" s="1"/>
  <c r="U71" i="3" s="1"/>
  <c r="V72" i="3" s="1"/>
  <c r="X72" i="3" s="1"/>
  <c r="J78" i="3"/>
  <c r="J86" i="3"/>
  <c r="K86" i="3" s="1"/>
  <c r="N86" i="3"/>
  <c r="J3" i="3"/>
  <c r="N3" i="3"/>
  <c r="P3" i="3" s="1"/>
  <c r="Q4" i="3" s="1"/>
  <c r="S4" i="3" s="1"/>
  <c r="N66" i="3"/>
  <c r="P66" i="3" s="1"/>
  <c r="Q67" i="3" s="1"/>
  <c r="S67" i="3" s="1"/>
  <c r="T67" i="3" s="1"/>
  <c r="U67" i="3" s="1"/>
  <c r="V68" i="3" s="1"/>
  <c r="X68" i="3" s="1"/>
  <c r="J8" i="3"/>
  <c r="K8" i="3" s="1"/>
  <c r="L9" i="3" s="1"/>
  <c r="N8" i="3"/>
  <c r="N15" i="3"/>
  <c r="O15" i="3" s="1"/>
  <c r="P15" i="3" s="1"/>
  <c r="Q16" i="3" s="1"/>
  <c r="S16" i="3" s="1"/>
  <c r="T16" i="3" s="1"/>
  <c r="U16" i="3" s="1"/>
  <c r="V17" i="3" s="1"/>
  <c r="X17" i="3" s="1"/>
  <c r="N33" i="3"/>
  <c r="O33" i="3" s="1"/>
  <c r="P33" i="3" s="1"/>
  <c r="Q34" i="3" s="1"/>
  <c r="S34" i="3" s="1"/>
  <c r="N59" i="3"/>
  <c r="O59" i="3" s="1"/>
  <c r="J6" i="3"/>
  <c r="K6" i="3" s="1"/>
  <c r="L7" i="3" s="1"/>
  <c r="N7" i="3" s="1"/>
  <c r="N6" i="3"/>
  <c r="J26" i="3"/>
  <c r="K26" i="3" s="1"/>
  <c r="L27" i="3" s="1"/>
  <c r="N27" i="3" s="1"/>
  <c r="J44" i="3"/>
  <c r="K44" i="3" s="1"/>
  <c r="L45" i="3" s="1"/>
  <c r="N45" i="3" s="1"/>
  <c r="O45" i="3" s="1"/>
  <c r="P45" i="3" s="1"/>
  <c r="Q46" i="3" s="1"/>
  <c r="S46" i="3" s="1"/>
  <c r="T46" i="3" s="1"/>
  <c r="U46" i="3" s="1"/>
  <c r="V47" i="3" s="1"/>
  <c r="X47" i="3" s="1"/>
  <c r="N44" i="3"/>
  <c r="O44" i="3" s="1"/>
  <c r="P44" i="3" s="1"/>
  <c r="Q45" i="3" s="1"/>
  <c r="S45" i="3" s="1"/>
  <c r="T45" i="3" s="1"/>
  <c r="U45" i="3" s="1"/>
  <c r="V46" i="3" s="1"/>
  <c r="X46" i="3" s="1"/>
  <c r="J50" i="3"/>
  <c r="K50" i="3" s="1"/>
  <c r="L51" i="3" s="1"/>
  <c r="N51" i="3" s="1"/>
  <c r="N50" i="3"/>
  <c r="J60" i="3"/>
  <c r="K60" i="3" s="1"/>
  <c r="L61" i="3" s="1"/>
  <c r="N61" i="3" s="1"/>
  <c r="J14" i="3"/>
  <c r="K14" i="3" s="1"/>
  <c r="L15" i="3" s="1"/>
  <c r="N14" i="3"/>
  <c r="O14" i="3" s="1"/>
  <c r="P14" i="3" s="1"/>
  <c r="Q15" i="3" s="1"/>
  <c r="S15" i="3" s="1"/>
  <c r="T15" i="3" s="1"/>
  <c r="U15" i="3" s="1"/>
  <c r="V16" i="3" s="1"/>
  <c r="X16" i="3" s="1"/>
  <c r="J58" i="3"/>
  <c r="K58" i="3" s="1"/>
  <c r="L59" i="3" s="1"/>
  <c r="N58" i="3"/>
  <c r="O58" i="3" s="1"/>
  <c r="P58" i="3" s="1"/>
  <c r="Q59" i="3" s="1"/>
  <c r="S59" i="3" s="1"/>
  <c r="T59" i="3" s="1"/>
  <c r="U59" i="3" s="1"/>
  <c r="V60" i="3" s="1"/>
  <c r="X60" i="3" s="1"/>
  <c r="N9" i="3"/>
  <c r="J30" i="3"/>
  <c r="K30" i="3" s="1"/>
  <c r="L31" i="3" s="1"/>
  <c r="N31" i="3" s="1"/>
  <c r="J35" i="3"/>
  <c r="K35" i="3" s="1"/>
  <c r="L36" i="3" s="1"/>
  <c r="N36" i="3" s="1"/>
  <c r="N35" i="3"/>
  <c r="O35" i="3" s="1"/>
  <c r="P35" i="3" s="1"/>
  <c r="Q36" i="3" s="1"/>
  <c r="S36" i="3" s="1"/>
  <c r="T36" i="3" s="1"/>
  <c r="U36" i="3" s="1"/>
  <c r="V37" i="3" s="1"/>
  <c r="X37" i="3" s="1"/>
  <c r="J12" i="3"/>
  <c r="K12" i="3" s="1"/>
  <c r="L13" i="3" s="1"/>
  <c r="N13" i="3" s="1"/>
  <c r="N12" i="3"/>
  <c r="O12" i="3" s="1"/>
  <c r="P12" i="3" s="1"/>
  <c r="Q13" i="3" s="1"/>
  <c r="S13" i="3" s="1"/>
  <c r="T13" i="3" s="1"/>
  <c r="U13" i="3" s="1"/>
  <c r="V14" i="3" s="1"/>
  <c r="X14" i="3" s="1"/>
  <c r="J42" i="3"/>
  <c r="K42" i="3" s="1"/>
  <c r="L43" i="3" s="1"/>
  <c r="N43" i="3" s="1"/>
  <c r="J46" i="3"/>
  <c r="J55" i="3"/>
  <c r="K55" i="3" s="1"/>
  <c r="L56" i="3" s="1"/>
  <c r="N56" i="3" s="1"/>
  <c r="K3" i="3"/>
  <c r="L4" i="3" s="1"/>
  <c r="N4" i="3" s="1"/>
  <c r="K46" i="3"/>
  <c r="L47" i="3" s="1"/>
  <c r="N47" i="3" s="1"/>
  <c r="P52" i="3"/>
  <c r="Q53" i="3" s="1"/>
  <c r="S53" i="3" s="1"/>
  <c r="T53" i="3" s="1"/>
  <c r="U53" i="3" s="1"/>
  <c r="V54" i="3" s="1"/>
  <c r="X54" i="3" s="1"/>
  <c r="K78" i="3"/>
  <c r="L79" i="3" s="1"/>
  <c r="N79" i="3" s="1"/>
  <c r="O79" i="3" s="1"/>
  <c r="P79" i="3" s="1"/>
  <c r="Q80" i="3" s="1"/>
  <c r="S80" i="3" s="1"/>
  <c r="P57" i="3"/>
  <c r="Q58" i="3" s="1"/>
  <c r="S58" i="3" s="1"/>
  <c r="P18" i="3"/>
  <c r="Q19" i="3" s="1"/>
  <c r="S19" i="3" s="1"/>
  <c r="O86" i="3"/>
  <c r="P86" i="3" s="1"/>
  <c r="O3" i="3"/>
  <c r="O9" i="3"/>
  <c r="P9" i="3" s="1"/>
  <c r="Q10" i="3" s="1"/>
  <c r="S10" i="3" s="1"/>
  <c r="T10" i="3" s="1"/>
  <c r="O50" i="3"/>
  <c r="P50" i="3" s="1"/>
  <c r="Q51" i="3" s="1"/>
  <c r="S51" i="3" s="1"/>
  <c r="T51" i="3" s="1"/>
  <c r="U51" i="3" s="1"/>
  <c r="V52" i="3" s="1"/>
  <c r="X52" i="3" s="1"/>
  <c r="O6" i="3"/>
  <c r="P6" i="3" s="1"/>
  <c r="Q7" i="3" s="1"/>
  <c r="S7" i="3" s="1"/>
  <c r="O8" i="3"/>
  <c r="P8" i="3" s="1"/>
  <c r="Q9" i="3" s="1"/>
  <c r="S9" i="3" s="1"/>
  <c r="T9" i="3" s="1"/>
  <c r="U9" i="3" s="1"/>
  <c r="V10" i="3" s="1"/>
  <c r="X10" i="3" s="1"/>
  <c r="T58" i="3"/>
  <c r="U58" i="3" s="1"/>
  <c r="V59" i="3" s="1"/>
  <c r="X59" i="3" s="1"/>
  <c r="O66" i="3"/>
  <c r="T12" i="3"/>
  <c r="U12" i="3" s="1"/>
  <c r="V13" i="3" s="1"/>
  <c r="X13" i="3" s="1"/>
  <c r="T3" i="3"/>
  <c r="U3" i="3" s="1"/>
  <c r="V4" i="3" s="1"/>
  <c r="X4" i="3" s="1"/>
  <c r="T6" i="3"/>
  <c r="U6" i="3" s="1"/>
  <c r="V7" i="3" s="1"/>
  <c r="X7" i="3" s="1"/>
  <c r="BS2" i="3"/>
  <c r="BT3" i="3" s="1"/>
  <c r="T80" i="3" l="1"/>
  <c r="U80" i="3" s="1"/>
  <c r="V81" i="3" s="1"/>
  <c r="X81" i="3" s="1"/>
  <c r="Y81" i="3" s="1"/>
  <c r="Z81" i="3" s="1"/>
  <c r="AA82" i="3" s="1"/>
  <c r="AC82" i="3" s="1"/>
  <c r="AD82" i="3" s="1"/>
  <c r="AE82" i="3" s="1"/>
  <c r="AF83" i="3" s="1"/>
  <c r="AH83" i="3" s="1"/>
  <c r="AI83" i="3" s="1"/>
  <c r="AJ83" i="3" s="1"/>
  <c r="AK84" i="3" s="1"/>
  <c r="AM84" i="3" s="1"/>
  <c r="AN84" i="3" s="1"/>
  <c r="AO84" i="3" s="1"/>
  <c r="AP85" i="3" s="1"/>
  <c r="AR85" i="3" s="1"/>
  <c r="AS85" i="3" s="1"/>
  <c r="AT85" i="3" s="1"/>
  <c r="O47" i="3"/>
  <c r="P47" i="3" s="1"/>
  <c r="Q48" i="3" s="1"/>
  <c r="S48" i="3" s="1"/>
  <c r="T48" i="3" s="1"/>
  <c r="U48" i="3" s="1"/>
  <c r="V49" i="3" s="1"/>
  <c r="X49" i="3" s="1"/>
  <c r="Y49" i="3" s="1"/>
  <c r="Z49" i="3" s="1"/>
  <c r="AA50" i="3" s="1"/>
  <c r="AC50" i="3" s="1"/>
  <c r="AD50" i="3" s="1"/>
  <c r="AE50" i="3" s="1"/>
  <c r="AF51" i="3" s="1"/>
  <c r="AH51" i="3" s="1"/>
  <c r="AI51" i="3" s="1"/>
  <c r="AJ51" i="3" s="1"/>
  <c r="AK52" i="3" s="1"/>
  <c r="AM52" i="3" s="1"/>
  <c r="AN52" i="3" s="1"/>
  <c r="AO52" i="3" s="1"/>
  <c r="AP53" i="3" s="1"/>
  <c r="AR53" i="3" s="1"/>
  <c r="AS53" i="3" s="1"/>
  <c r="AT53" i="3" s="1"/>
  <c r="AU54" i="3" s="1"/>
  <c r="AW54" i="3" s="1"/>
  <c r="AX54" i="3" s="1"/>
  <c r="AY54" i="3" s="1"/>
  <c r="AZ55" i="3" s="1"/>
  <c r="BB55" i="3" s="1"/>
  <c r="BC55" i="3" s="1"/>
  <c r="BD55" i="3" s="1"/>
  <c r="BE56" i="3" s="1"/>
  <c r="BG56" i="3" s="1"/>
  <c r="BH56" i="3" s="1"/>
  <c r="BI56" i="3" s="1"/>
  <c r="BJ57" i="3" s="1"/>
  <c r="BL57" i="3" s="1"/>
  <c r="BM57" i="3" s="1"/>
  <c r="BN57" i="3" s="1"/>
  <c r="BO58" i="3" s="1"/>
  <c r="BQ58" i="3" s="1"/>
  <c r="P56" i="3"/>
  <c r="Q57" i="3" s="1"/>
  <c r="S57" i="3" s="1"/>
  <c r="T57" i="3" s="1"/>
  <c r="U57" i="3" s="1"/>
  <c r="V58" i="3" s="1"/>
  <c r="X58" i="3" s="1"/>
  <c r="O56" i="3"/>
  <c r="O43" i="3"/>
  <c r="P43" i="3" s="1"/>
  <c r="Q44" i="3" s="1"/>
  <c r="S44" i="3" s="1"/>
  <c r="T44" i="3" s="1"/>
  <c r="U44" i="3" s="1"/>
  <c r="V45" i="3" s="1"/>
  <c r="X45" i="3" s="1"/>
  <c r="Y45" i="3" s="1"/>
  <c r="Z45" i="3" s="1"/>
  <c r="AA46" i="3" s="1"/>
  <c r="AC46" i="3" s="1"/>
  <c r="AD46" i="3" s="1"/>
  <c r="AE46" i="3" s="1"/>
  <c r="AF47" i="3" s="1"/>
  <c r="AH47" i="3" s="1"/>
  <c r="AI47" i="3" s="1"/>
  <c r="AJ47" i="3" s="1"/>
  <c r="AK48" i="3" s="1"/>
  <c r="AM48" i="3" s="1"/>
  <c r="AN48" i="3" s="1"/>
  <c r="AO48" i="3" s="1"/>
  <c r="AP49" i="3" s="1"/>
  <c r="AR49" i="3" s="1"/>
  <c r="AS49" i="3" s="1"/>
  <c r="AT49" i="3" s="1"/>
  <c r="AU50" i="3" s="1"/>
  <c r="AW50" i="3" s="1"/>
  <c r="AX50" i="3" s="1"/>
  <c r="AY50" i="3" s="1"/>
  <c r="AZ51" i="3" s="1"/>
  <c r="BB51" i="3" s="1"/>
  <c r="BC51" i="3" s="1"/>
  <c r="BD51" i="3" s="1"/>
  <c r="BE52" i="3" s="1"/>
  <c r="BG52" i="3" s="1"/>
  <c r="BH52" i="3" s="1"/>
  <c r="BI52" i="3" s="1"/>
  <c r="BJ53" i="3" s="1"/>
  <c r="BL53" i="3" s="1"/>
  <c r="BM53" i="3" s="1"/>
  <c r="BN53" i="3" s="1"/>
  <c r="BO54" i="3" s="1"/>
  <c r="BQ54" i="3" s="1"/>
  <c r="O13" i="3"/>
  <c r="P13" i="3" s="1"/>
  <c r="Q14" i="3" s="1"/>
  <c r="S14" i="3" s="1"/>
  <c r="T14" i="3" s="1"/>
  <c r="U14" i="3" s="1"/>
  <c r="V15" i="3" s="1"/>
  <c r="X15" i="3" s="1"/>
  <c r="Y15" i="3" s="1"/>
  <c r="Z15" i="3" s="1"/>
  <c r="AA16" i="3" s="1"/>
  <c r="AC16" i="3" s="1"/>
  <c r="AD16" i="3" s="1"/>
  <c r="AE16" i="3" s="1"/>
  <c r="AF17" i="3" s="1"/>
  <c r="AH17" i="3" s="1"/>
  <c r="AI17" i="3" s="1"/>
  <c r="AJ17" i="3" s="1"/>
  <c r="AK18" i="3" s="1"/>
  <c r="AM18" i="3" s="1"/>
  <c r="AN18" i="3" s="1"/>
  <c r="AO18" i="3" s="1"/>
  <c r="AP19" i="3" s="1"/>
  <c r="AR19" i="3" s="1"/>
  <c r="AS19" i="3" s="1"/>
  <c r="AT19" i="3" s="1"/>
  <c r="AU20" i="3" s="1"/>
  <c r="AW20" i="3" s="1"/>
  <c r="AX20" i="3" s="1"/>
  <c r="AY20" i="3" s="1"/>
  <c r="AZ21" i="3" s="1"/>
  <c r="BB21" i="3" s="1"/>
  <c r="BC21" i="3" s="1"/>
  <c r="BD21" i="3" s="1"/>
  <c r="BE22" i="3" s="1"/>
  <c r="BG22" i="3" s="1"/>
  <c r="BH22" i="3" s="1"/>
  <c r="BI22" i="3" s="1"/>
  <c r="BJ23" i="3" s="1"/>
  <c r="BL23" i="3" s="1"/>
  <c r="BM23" i="3" s="1"/>
  <c r="BN23" i="3" s="1"/>
  <c r="BO24" i="3" s="1"/>
  <c r="BQ24" i="3" s="1"/>
  <c r="BR24" i="3" s="1"/>
  <c r="BS24" i="3" s="1"/>
  <c r="BT25" i="3" s="1"/>
  <c r="BV25" i="3" s="1"/>
  <c r="BW25" i="3" s="1"/>
  <c r="BX25" i="3" s="1"/>
  <c r="BY26" i="3" s="1"/>
  <c r="CA26" i="3" s="1"/>
  <c r="CB26" i="3" s="1"/>
  <c r="CC26" i="3" s="1"/>
  <c r="CD27" i="3" s="1"/>
  <c r="CF27" i="3" s="1"/>
  <c r="CG27" i="3" s="1"/>
  <c r="CH27" i="3" s="1"/>
  <c r="CI28" i="3" s="1"/>
  <c r="CK28" i="3" s="1"/>
  <c r="CL28" i="3" s="1"/>
  <c r="CM28" i="3" s="1"/>
  <c r="CN29" i="3" s="1"/>
  <c r="CP29" i="3" s="1"/>
  <c r="CQ29" i="3" s="1"/>
  <c r="CR29" i="3" s="1"/>
  <c r="CS30" i="3" s="1"/>
  <c r="CU30" i="3" s="1"/>
  <c r="CV30" i="3" s="1"/>
  <c r="CW30" i="3" s="1"/>
  <c r="CX31" i="3" s="1"/>
  <c r="CZ31" i="3" s="1"/>
  <c r="DA31" i="3" s="1"/>
  <c r="DB31" i="3" s="1"/>
  <c r="DC32" i="3" s="1"/>
  <c r="DE32" i="3" s="1"/>
  <c r="DF32" i="3" s="1"/>
  <c r="DG32" i="3" s="1"/>
  <c r="DH33" i="3" s="1"/>
  <c r="DJ33" i="3" s="1"/>
  <c r="P36" i="3"/>
  <c r="Q37" i="3" s="1"/>
  <c r="S37" i="3" s="1"/>
  <c r="T37" i="3" s="1"/>
  <c r="U37" i="3" s="1"/>
  <c r="V38" i="3" s="1"/>
  <c r="X38" i="3" s="1"/>
  <c r="O36" i="3"/>
  <c r="O27" i="3"/>
  <c r="P27" i="3" s="1"/>
  <c r="Q28" i="3" s="1"/>
  <c r="S28" i="3" s="1"/>
  <c r="O7" i="3"/>
  <c r="P7" i="3" s="1"/>
  <c r="Q8" i="3" s="1"/>
  <c r="S8" i="3" s="1"/>
  <c r="T8" i="3" s="1"/>
  <c r="U8" i="3" s="1"/>
  <c r="V9" i="3" s="1"/>
  <c r="X9" i="3" s="1"/>
  <c r="Y9" i="3" s="1"/>
  <c r="Z9" i="3" s="1"/>
  <c r="AA10" i="3" s="1"/>
  <c r="AC10" i="3" s="1"/>
  <c r="AD10" i="3" s="1"/>
  <c r="AE10" i="3" s="1"/>
  <c r="AF11" i="3" s="1"/>
  <c r="AH11" i="3" s="1"/>
  <c r="AI11" i="3" s="1"/>
  <c r="AJ11" i="3" s="1"/>
  <c r="AK12" i="3" s="1"/>
  <c r="AM12" i="3" s="1"/>
  <c r="AN12" i="3" s="1"/>
  <c r="AO12" i="3" s="1"/>
  <c r="AP13" i="3" s="1"/>
  <c r="AR13" i="3" s="1"/>
  <c r="AS13" i="3" s="1"/>
  <c r="AT13" i="3" s="1"/>
  <c r="AU14" i="3" s="1"/>
  <c r="AW14" i="3" s="1"/>
  <c r="AX14" i="3" s="1"/>
  <c r="AY14" i="3" s="1"/>
  <c r="AZ15" i="3" s="1"/>
  <c r="BB15" i="3" s="1"/>
  <c r="BC15" i="3" s="1"/>
  <c r="BD15" i="3" s="1"/>
  <c r="BE16" i="3" s="1"/>
  <c r="BG16" i="3" s="1"/>
  <c r="BH16" i="3" s="1"/>
  <c r="BI16" i="3" s="1"/>
  <c r="BJ17" i="3" s="1"/>
  <c r="BL17" i="3" s="1"/>
  <c r="BM17" i="3" s="1"/>
  <c r="BN17" i="3" s="1"/>
  <c r="BO18" i="3" s="1"/>
  <c r="BQ18" i="3" s="1"/>
  <c r="BR18" i="3" s="1"/>
  <c r="BS18" i="3" s="1"/>
  <c r="BT19" i="3" s="1"/>
  <c r="BV19" i="3" s="1"/>
  <c r="BW19" i="3" s="1"/>
  <c r="BX19" i="3" s="1"/>
  <c r="BY20" i="3" s="1"/>
  <c r="CA20" i="3" s="1"/>
  <c r="CB20" i="3" s="1"/>
  <c r="CC20" i="3" s="1"/>
  <c r="CD21" i="3" s="1"/>
  <c r="CF21" i="3" s="1"/>
  <c r="CG21" i="3" s="1"/>
  <c r="CH21" i="3" s="1"/>
  <c r="CI22" i="3" s="1"/>
  <c r="CK22" i="3" s="1"/>
  <c r="CL22" i="3" s="1"/>
  <c r="CM22" i="3" s="1"/>
  <c r="CN23" i="3" s="1"/>
  <c r="CP23" i="3" s="1"/>
  <c r="CQ23" i="3" s="1"/>
  <c r="CR23" i="3" s="1"/>
  <c r="CS24" i="3" s="1"/>
  <c r="CU24" i="3" s="1"/>
  <c r="CV24" i="3" s="1"/>
  <c r="CW24" i="3" s="1"/>
  <c r="CX25" i="3" s="1"/>
  <c r="CZ25" i="3" s="1"/>
  <c r="DA25" i="3" s="1"/>
  <c r="DB25" i="3" s="1"/>
  <c r="DC26" i="3" s="1"/>
  <c r="DE26" i="3" s="1"/>
  <c r="DF26" i="3" s="1"/>
  <c r="DG26" i="3" s="1"/>
  <c r="DH27" i="3" s="1"/>
  <c r="DJ27" i="3" s="1"/>
  <c r="DK27" i="3" s="1"/>
  <c r="DL27" i="3" s="1"/>
  <c r="DM28" i="3" s="1"/>
  <c r="DO28" i="3" s="1"/>
  <c r="DP28" i="3" s="1"/>
  <c r="DQ28" i="3" s="1"/>
  <c r="DR29" i="3" s="1"/>
  <c r="DT29" i="3" s="1"/>
  <c r="DU29" i="3" s="1"/>
  <c r="DV29" i="3" s="1"/>
  <c r="DW30" i="3" s="1"/>
  <c r="DY30" i="3" s="1"/>
  <c r="DZ30" i="3" s="1"/>
  <c r="EA30" i="3" s="1"/>
  <c r="EB31" i="3" s="1"/>
  <c r="ED31" i="3" s="1"/>
  <c r="EE31" i="3" s="1"/>
  <c r="EF31" i="3" s="1"/>
  <c r="EG32" i="3" s="1"/>
  <c r="EI32" i="3" s="1"/>
  <c r="EJ32" i="3" s="1"/>
  <c r="EK32" i="3" s="1"/>
  <c r="EL33" i="3" s="1"/>
  <c r="EN33" i="3" s="1"/>
  <c r="EO33" i="3" s="1"/>
  <c r="EP33" i="3" s="1"/>
  <c r="EQ34" i="3" s="1"/>
  <c r="ES34" i="3" s="1"/>
  <c r="ET34" i="3" s="1"/>
  <c r="EU34" i="3" s="1"/>
  <c r="EV35" i="3" s="1"/>
  <c r="EX35" i="3" s="1"/>
  <c r="EY35" i="3" s="1"/>
  <c r="EZ35" i="3" s="1"/>
  <c r="FA36" i="3" s="1"/>
  <c r="FC36" i="3" s="1"/>
  <c r="FD36" i="3" s="1"/>
  <c r="FE36" i="3" s="1"/>
  <c r="FF37" i="3" s="1"/>
  <c r="FH37" i="3" s="1"/>
  <c r="FI37" i="3" s="1"/>
  <c r="FJ37" i="3" s="1"/>
  <c r="FK38" i="3" s="1"/>
  <c r="FM38" i="3" s="1"/>
  <c r="FN38" i="3" s="1"/>
  <c r="FO38" i="3" s="1"/>
  <c r="FP39" i="3" s="1"/>
  <c r="FR39" i="3" s="1"/>
  <c r="FS39" i="3" s="1"/>
  <c r="FT39" i="3" s="1"/>
  <c r="FU40" i="3" s="1"/>
  <c r="FW40" i="3" s="1"/>
  <c r="FX40" i="3" s="1"/>
  <c r="FY40" i="3" s="1"/>
  <c r="FZ41" i="3" s="1"/>
  <c r="U34" i="3"/>
  <c r="V35" i="3" s="1"/>
  <c r="X35" i="3" s="1"/>
  <c r="T34" i="3"/>
  <c r="O68" i="3"/>
  <c r="P68" i="3" s="1"/>
  <c r="Q69" i="3" s="1"/>
  <c r="S69" i="3" s="1"/>
  <c r="T69" i="3" s="1"/>
  <c r="U69" i="3" s="1"/>
  <c r="V70" i="3" s="1"/>
  <c r="X70" i="3" s="1"/>
  <c r="Y70" i="3" s="1"/>
  <c r="Z70" i="3" s="1"/>
  <c r="AA71" i="3" s="1"/>
  <c r="AC71" i="3" s="1"/>
  <c r="AD71" i="3" s="1"/>
  <c r="AE71" i="3" s="1"/>
  <c r="AF72" i="3" s="1"/>
  <c r="AH72" i="3" s="1"/>
  <c r="AI72" i="3" s="1"/>
  <c r="AJ72" i="3" s="1"/>
  <c r="AK73" i="3" s="1"/>
  <c r="AM73" i="3" s="1"/>
  <c r="AN73" i="3" s="1"/>
  <c r="AO73" i="3" s="1"/>
  <c r="AP74" i="3" s="1"/>
  <c r="AR74" i="3" s="1"/>
  <c r="AS74" i="3" s="1"/>
  <c r="AT74" i="3" s="1"/>
  <c r="AU75" i="3" s="1"/>
  <c r="AW75" i="3" s="1"/>
  <c r="AX75" i="3" s="1"/>
  <c r="AY75" i="3" s="1"/>
  <c r="AZ76" i="3" s="1"/>
  <c r="BB76" i="3" s="1"/>
  <c r="BC76" i="3" s="1"/>
  <c r="BD76" i="3" s="1"/>
  <c r="BE77" i="3" s="1"/>
  <c r="BG77" i="3" s="1"/>
  <c r="BH77" i="3" s="1"/>
  <c r="BI77" i="3" s="1"/>
  <c r="BJ78" i="3" s="1"/>
  <c r="BL78" i="3" s="1"/>
  <c r="BM78" i="3" s="1"/>
  <c r="BN78" i="3" s="1"/>
  <c r="BO79" i="3" s="1"/>
  <c r="BQ79" i="3" s="1"/>
  <c r="BR79" i="3" s="1"/>
  <c r="BS79" i="3" s="1"/>
  <c r="BT80" i="3" s="1"/>
  <c r="BV80" i="3" s="1"/>
  <c r="BW80" i="3" s="1"/>
  <c r="BX80" i="3" s="1"/>
  <c r="BY81" i="3" s="1"/>
  <c r="CA81" i="3" s="1"/>
  <c r="CB81" i="3" s="1"/>
  <c r="CC81" i="3" s="1"/>
  <c r="CD82" i="3" s="1"/>
  <c r="CF82" i="3" s="1"/>
  <c r="CG82" i="3" s="1"/>
  <c r="CH82" i="3" s="1"/>
  <c r="CI83" i="3" s="1"/>
  <c r="CK83" i="3" s="1"/>
  <c r="CL83" i="3" s="1"/>
  <c r="CM83" i="3" s="1"/>
  <c r="CN84" i="3" s="1"/>
  <c r="CP84" i="3" s="1"/>
  <c r="CQ84" i="3" s="1"/>
  <c r="CR84" i="3" s="1"/>
  <c r="CS85" i="3" s="1"/>
  <c r="CU85" i="3" s="1"/>
  <c r="CV85" i="3" s="1"/>
  <c r="CW85" i="3" s="1"/>
  <c r="P16" i="3"/>
  <c r="Q17" i="3" s="1"/>
  <c r="S17" i="3" s="1"/>
  <c r="O16" i="3"/>
  <c r="P34" i="3"/>
  <c r="Q35" i="3" s="1"/>
  <c r="S35" i="3" s="1"/>
  <c r="T35" i="3" s="1"/>
  <c r="U35" i="3" s="1"/>
  <c r="V36" i="3" s="1"/>
  <c r="X36" i="3" s="1"/>
  <c r="O34" i="3"/>
  <c r="J24" i="3"/>
  <c r="K24" i="3" s="1"/>
  <c r="L25" i="3" s="1"/>
  <c r="N25" i="3" s="1"/>
  <c r="O25" i="3" s="1"/>
  <c r="P25" i="3" s="1"/>
  <c r="Q26" i="3" s="1"/>
  <c r="S26" i="3" s="1"/>
  <c r="T26" i="3" s="1"/>
  <c r="U26" i="3" s="1"/>
  <c r="V27" i="3" s="1"/>
  <c r="X27" i="3" s="1"/>
  <c r="Y27" i="3" s="1"/>
  <c r="Z27" i="3" s="1"/>
  <c r="AA28" i="3" s="1"/>
  <c r="AC28" i="3" s="1"/>
  <c r="AD28" i="3" s="1"/>
  <c r="AE28" i="3" s="1"/>
  <c r="AF29" i="3" s="1"/>
  <c r="AH29" i="3" s="1"/>
  <c r="AI29" i="3" s="1"/>
  <c r="AJ29" i="3" s="1"/>
  <c r="AK30" i="3" s="1"/>
  <c r="AM30" i="3" s="1"/>
  <c r="AN30" i="3" s="1"/>
  <c r="AO30" i="3" s="1"/>
  <c r="AP31" i="3" s="1"/>
  <c r="AR31" i="3" s="1"/>
  <c r="AS31" i="3" s="1"/>
  <c r="AT31" i="3" s="1"/>
  <c r="AU32" i="3" s="1"/>
  <c r="AW32" i="3" s="1"/>
  <c r="AX32" i="3" s="1"/>
  <c r="AY32" i="3" s="1"/>
  <c r="AZ33" i="3" s="1"/>
  <c r="BB33" i="3" s="1"/>
  <c r="BC33" i="3" s="1"/>
  <c r="BD33" i="3" s="1"/>
  <c r="BE34" i="3" s="1"/>
  <c r="BG34" i="3" s="1"/>
  <c r="BH34" i="3" s="1"/>
  <c r="BI34" i="3" s="1"/>
  <c r="BJ35" i="3" s="1"/>
  <c r="BL35" i="3" s="1"/>
  <c r="BM35" i="3" s="1"/>
  <c r="BN35" i="3" s="1"/>
  <c r="BO36" i="3" s="1"/>
  <c r="BQ36" i="3" s="1"/>
  <c r="BR36" i="3" s="1"/>
  <c r="BS36" i="3" s="1"/>
  <c r="BT37" i="3" s="1"/>
  <c r="BV37" i="3" s="1"/>
  <c r="BW37" i="3" s="1"/>
  <c r="BX37" i="3" s="1"/>
  <c r="BY38" i="3" s="1"/>
  <c r="CA38" i="3" s="1"/>
  <c r="CB38" i="3" s="1"/>
  <c r="CC38" i="3" s="1"/>
  <c r="CD39" i="3" s="1"/>
  <c r="CF39" i="3" s="1"/>
  <c r="CG39" i="3" s="1"/>
  <c r="CH39" i="3" s="1"/>
  <c r="CI40" i="3" s="1"/>
  <c r="CK40" i="3" s="1"/>
  <c r="CL40" i="3" s="1"/>
  <c r="CM40" i="3" s="1"/>
  <c r="CN41" i="3" s="1"/>
  <c r="CP41" i="3" s="1"/>
  <c r="CQ41" i="3" s="1"/>
  <c r="CR41" i="3" s="1"/>
  <c r="CS42" i="3" s="1"/>
  <c r="CU42" i="3" s="1"/>
  <c r="CV42" i="3" s="1"/>
  <c r="CW42" i="3" s="1"/>
  <c r="CX43" i="3" s="1"/>
  <c r="CZ43" i="3" s="1"/>
  <c r="DA43" i="3" s="1"/>
  <c r="DB43" i="3" s="1"/>
  <c r="DC44" i="3" s="1"/>
  <c r="DE44" i="3" s="1"/>
  <c r="DF44" i="3" s="1"/>
  <c r="DG44" i="3" s="1"/>
  <c r="DH45" i="3" s="1"/>
  <c r="DJ45" i="3" s="1"/>
  <c r="J74" i="3"/>
  <c r="K74" i="3" s="1"/>
  <c r="L75" i="3" s="1"/>
  <c r="N75" i="3" s="1"/>
  <c r="O75" i="3" s="1"/>
  <c r="P75" i="3" s="1"/>
  <c r="Q76" i="3" s="1"/>
  <c r="S76" i="3" s="1"/>
  <c r="O72" i="3"/>
  <c r="P72" i="3" s="1"/>
  <c r="Q73" i="3" s="1"/>
  <c r="S73" i="3" s="1"/>
  <c r="T73" i="3" s="1"/>
  <c r="U73" i="3" s="1"/>
  <c r="V74" i="3" s="1"/>
  <c r="X74" i="3" s="1"/>
  <c r="Y74" i="3" s="1"/>
  <c r="Z74" i="3" s="1"/>
  <c r="AA75" i="3" s="1"/>
  <c r="AC75" i="3" s="1"/>
  <c r="AD75" i="3" s="1"/>
  <c r="AE75" i="3" s="1"/>
  <c r="AF76" i="3" s="1"/>
  <c r="AH76" i="3" s="1"/>
  <c r="AI76" i="3" s="1"/>
  <c r="AJ76" i="3" s="1"/>
  <c r="AK77" i="3" s="1"/>
  <c r="AM77" i="3" s="1"/>
  <c r="AN77" i="3" s="1"/>
  <c r="AO77" i="3" s="1"/>
  <c r="AP78" i="3" s="1"/>
  <c r="AR78" i="3" s="1"/>
  <c r="AS78" i="3" s="1"/>
  <c r="AT78" i="3" s="1"/>
  <c r="AU79" i="3" s="1"/>
  <c r="AW79" i="3" s="1"/>
  <c r="AX79" i="3" s="1"/>
  <c r="AY79" i="3" s="1"/>
  <c r="AZ80" i="3" s="1"/>
  <c r="BB80" i="3" s="1"/>
  <c r="BC80" i="3" s="1"/>
  <c r="BD80" i="3" s="1"/>
  <c r="BE81" i="3" s="1"/>
  <c r="BG81" i="3" s="1"/>
  <c r="BH81" i="3" s="1"/>
  <c r="BI81" i="3" s="1"/>
  <c r="BJ82" i="3" s="1"/>
  <c r="BL82" i="3" s="1"/>
  <c r="BM82" i="3" s="1"/>
  <c r="BN82" i="3" s="1"/>
  <c r="BO83" i="3" s="1"/>
  <c r="BQ83" i="3" s="1"/>
  <c r="BR83" i="3" s="1"/>
  <c r="BS83" i="3" s="1"/>
  <c r="BT84" i="3" s="1"/>
  <c r="BV84" i="3" s="1"/>
  <c r="BW84" i="3" s="1"/>
  <c r="BX84" i="3" s="1"/>
  <c r="BY85" i="3" s="1"/>
  <c r="CA85" i="3" s="1"/>
  <c r="CB85" i="3" s="1"/>
  <c r="CC85" i="3" s="1"/>
  <c r="CD86" i="3" s="1"/>
  <c r="CF86" i="3" s="1"/>
  <c r="CG86" i="3" s="1"/>
  <c r="CH86" i="3" s="1"/>
  <c r="O46" i="3"/>
  <c r="P46" i="3" s="1"/>
  <c r="Q47" i="3" s="1"/>
  <c r="S47" i="3" s="1"/>
  <c r="T47" i="3" s="1"/>
  <c r="U47" i="3" s="1"/>
  <c r="V48" i="3" s="1"/>
  <c r="X48" i="3" s="1"/>
  <c r="Y48" i="3" s="1"/>
  <c r="Z48" i="3" s="1"/>
  <c r="AA49" i="3" s="1"/>
  <c r="AC49" i="3" s="1"/>
  <c r="AD49" i="3" s="1"/>
  <c r="AE49" i="3" s="1"/>
  <c r="AF50" i="3" s="1"/>
  <c r="AH50" i="3" s="1"/>
  <c r="AI50" i="3" s="1"/>
  <c r="AJ50" i="3" s="1"/>
  <c r="AK51" i="3" s="1"/>
  <c r="AM51" i="3" s="1"/>
  <c r="AN51" i="3" s="1"/>
  <c r="AO51" i="3" s="1"/>
  <c r="AP52" i="3" s="1"/>
  <c r="AR52" i="3" s="1"/>
  <c r="AS52" i="3" s="1"/>
  <c r="AT52" i="3" s="1"/>
  <c r="AU53" i="3" s="1"/>
  <c r="AW53" i="3" s="1"/>
  <c r="AX53" i="3" s="1"/>
  <c r="AY53" i="3" s="1"/>
  <c r="AZ54" i="3" s="1"/>
  <c r="BB54" i="3" s="1"/>
  <c r="BC54" i="3" s="1"/>
  <c r="BD54" i="3" s="1"/>
  <c r="BE55" i="3" s="1"/>
  <c r="BG55" i="3" s="1"/>
  <c r="BH55" i="3" s="1"/>
  <c r="BI55" i="3" s="1"/>
  <c r="BJ56" i="3" s="1"/>
  <c r="BL56" i="3" s="1"/>
  <c r="BM56" i="3" s="1"/>
  <c r="BN56" i="3" s="1"/>
  <c r="BO57" i="3" s="1"/>
  <c r="BQ57" i="3" s="1"/>
  <c r="BR57" i="3" s="1"/>
  <c r="BS57" i="3" s="1"/>
  <c r="BT58" i="3" s="1"/>
  <c r="BV58" i="3" s="1"/>
  <c r="BW58" i="3" s="1"/>
  <c r="BX58" i="3" s="1"/>
  <c r="BY59" i="3" s="1"/>
  <c r="CA59" i="3" s="1"/>
  <c r="CB59" i="3" s="1"/>
  <c r="CC59" i="3" s="1"/>
  <c r="CD60" i="3" s="1"/>
  <c r="CF60" i="3" s="1"/>
  <c r="CG60" i="3" s="1"/>
  <c r="CH60" i="3" s="1"/>
  <c r="CI61" i="3" s="1"/>
  <c r="CK61" i="3" s="1"/>
  <c r="CL61" i="3" s="1"/>
  <c r="CM61" i="3" s="1"/>
  <c r="CN62" i="3" s="1"/>
  <c r="CP62" i="3" s="1"/>
  <c r="CQ62" i="3" s="1"/>
  <c r="CR62" i="3" s="1"/>
  <c r="CS63" i="3" s="1"/>
  <c r="CU63" i="3" s="1"/>
  <c r="CV63" i="3" s="1"/>
  <c r="CW63" i="3" s="1"/>
  <c r="CX64" i="3" s="1"/>
  <c r="CZ64" i="3" s="1"/>
  <c r="DA64" i="3" s="1"/>
  <c r="DB64" i="3" s="1"/>
  <c r="DC65" i="3" s="1"/>
  <c r="DE65" i="3" s="1"/>
  <c r="DF65" i="3" s="1"/>
  <c r="DG65" i="3" s="1"/>
  <c r="DH66" i="3" s="1"/>
  <c r="DJ66" i="3" s="1"/>
  <c r="P32" i="3"/>
  <c r="Q33" i="3" s="1"/>
  <c r="S33" i="3" s="1"/>
  <c r="T33" i="3" s="1"/>
  <c r="U33" i="3" s="1"/>
  <c r="V34" i="3" s="1"/>
  <c r="X34" i="3" s="1"/>
  <c r="O32" i="3"/>
  <c r="T72" i="3"/>
  <c r="U72" i="3" s="1"/>
  <c r="V73" i="3" s="1"/>
  <c r="X73" i="3" s="1"/>
  <c r="Y73" i="3" s="1"/>
  <c r="Z73" i="3" s="1"/>
  <c r="AA74" i="3" s="1"/>
  <c r="AC74" i="3" s="1"/>
  <c r="AD74" i="3" s="1"/>
  <c r="AE74" i="3" s="1"/>
  <c r="AF75" i="3" s="1"/>
  <c r="AH75" i="3" s="1"/>
  <c r="AI75" i="3" s="1"/>
  <c r="AJ75" i="3" s="1"/>
  <c r="AK76" i="3" s="1"/>
  <c r="AM76" i="3" s="1"/>
  <c r="AN76" i="3" s="1"/>
  <c r="AO76" i="3" s="1"/>
  <c r="AP77" i="3" s="1"/>
  <c r="AR77" i="3" s="1"/>
  <c r="AS77" i="3" s="1"/>
  <c r="AT77" i="3" s="1"/>
  <c r="AU78" i="3" s="1"/>
  <c r="AW78" i="3" s="1"/>
  <c r="AX78" i="3" s="1"/>
  <c r="AY78" i="3" s="1"/>
  <c r="AZ79" i="3" s="1"/>
  <c r="BB79" i="3" s="1"/>
  <c r="BC79" i="3" s="1"/>
  <c r="BD79" i="3" s="1"/>
  <c r="BE80" i="3" s="1"/>
  <c r="BG80" i="3" s="1"/>
  <c r="BH80" i="3" s="1"/>
  <c r="BI80" i="3" s="1"/>
  <c r="BJ81" i="3" s="1"/>
  <c r="BL81" i="3" s="1"/>
  <c r="BM81" i="3" s="1"/>
  <c r="BN81" i="3" s="1"/>
  <c r="BO82" i="3" s="1"/>
  <c r="BQ82" i="3" s="1"/>
  <c r="P69" i="3"/>
  <c r="Q70" i="3" s="1"/>
  <c r="S70" i="3" s="1"/>
  <c r="T70" i="3" s="1"/>
  <c r="U70" i="3" s="1"/>
  <c r="V71" i="3" s="1"/>
  <c r="X71" i="3" s="1"/>
  <c r="O69" i="3"/>
  <c r="P54" i="3"/>
  <c r="Q55" i="3" s="1"/>
  <c r="S55" i="3" s="1"/>
  <c r="T55" i="3" s="1"/>
  <c r="U55" i="3" s="1"/>
  <c r="V56" i="3" s="1"/>
  <c r="X56" i="3" s="1"/>
  <c r="O54" i="3"/>
  <c r="O53" i="3"/>
  <c r="P53" i="3" s="1"/>
  <c r="Q54" i="3" s="1"/>
  <c r="S54" i="3" s="1"/>
  <c r="T54" i="3" s="1"/>
  <c r="U54" i="3" s="1"/>
  <c r="V55" i="3" s="1"/>
  <c r="X55" i="3" s="1"/>
  <c r="Y55" i="3" s="1"/>
  <c r="Z55" i="3" s="1"/>
  <c r="AA56" i="3" s="1"/>
  <c r="AC56" i="3" s="1"/>
  <c r="AD56" i="3" s="1"/>
  <c r="AE56" i="3" s="1"/>
  <c r="AF57" i="3" s="1"/>
  <c r="AH57" i="3" s="1"/>
  <c r="AI57" i="3" s="1"/>
  <c r="AJ57" i="3" s="1"/>
  <c r="AK58" i="3" s="1"/>
  <c r="AM58" i="3" s="1"/>
  <c r="AN58" i="3" s="1"/>
  <c r="AO58" i="3" s="1"/>
  <c r="AP59" i="3" s="1"/>
  <c r="AR59" i="3" s="1"/>
  <c r="AS59" i="3" s="1"/>
  <c r="AT59" i="3" s="1"/>
  <c r="AU60" i="3" s="1"/>
  <c r="AW60" i="3" s="1"/>
  <c r="AX60" i="3" s="1"/>
  <c r="AY60" i="3" s="1"/>
  <c r="AZ61" i="3" s="1"/>
  <c r="BB61" i="3" s="1"/>
  <c r="BC61" i="3" s="1"/>
  <c r="BD61" i="3" s="1"/>
  <c r="BE62" i="3" s="1"/>
  <c r="BG62" i="3" s="1"/>
  <c r="BH62" i="3" s="1"/>
  <c r="BI62" i="3" s="1"/>
  <c r="BJ63" i="3" s="1"/>
  <c r="BL63" i="3" s="1"/>
  <c r="BM63" i="3" s="1"/>
  <c r="BN63" i="3" s="1"/>
  <c r="BO64" i="3" s="1"/>
  <c r="BQ64" i="3" s="1"/>
  <c r="U19" i="3"/>
  <c r="V20" i="3" s="1"/>
  <c r="X20" i="3" s="1"/>
  <c r="T19" i="3"/>
  <c r="T7" i="3"/>
  <c r="U7" i="3" s="1"/>
  <c r="V8" i="3" s="1"/>
  <c r="X8" i="3" s="1"/>
  <c r="Y8" i="3" s="1"/>
  <c r="Z8" i="3" s="1"/>
  <c r="AA9" i="3" s="1"/>
  <c r="AC9" i="3" s="1"/>
  <c r="AD9" i="3" s="1"/>
  <c r="AE9" i="3" s="1"/>
  <c r="AF10" i="3" s="1"/>
  <c r="AH10" i="3" s="1"/>
  <c r="AI10" i="3" s="1"/>
  <c r="AJ10" i="3" s="1"/>
  <c r="AK11" i="3" s="1"/>
  <c r="AM11" i="3" s="1"/>
  <c r="AN11" i="3" s="1"/>
  <c r="AO11" i="3" s="1"/>
  <c r="AP12" i="3" s="1"/>
  <c r="AR12" i="3" s="1"/>
  <c r="AS12" i="3" s="1"/>
  <c r="AT12" i="3" s="1"/>
  <c r="AU13" i="3" s="1"/>
  <c r="AW13" i="3" s="1"/>
  <c r="AX13" i="3" s="1"/>
  <c r="AY13" i="3" s="1"/>
  <c r="AZ14" i="3" s="1"/>
  <c r="BB14" i="3" s="1"/>
  <c r="BC14" i="3" s="1"/>
  <c r="BD14" i="3" s="1"/>
  <c r="BE15" i="3" s="1"/>
  <c r="BG15" i="3" s="1"/>
  <c r="BH15" i="3" s="1"/>
  <c r="BI15" i="3" s="1"/>
  <c r="BJ16" i="3" s="1"/>
  <c r="BL16" i="3" s="1"/>
  <c r="BM16" i="3" s="1"/>
  <c r="BN16" i="3" s="1"/>
  <c r="BO17" i="3" s="1"/>
  <c r="BQ17" i="3" s="1"/>
  <c r="P4" i="3"/>
  <c r="Q5" i="3" s="1"/>
  <c r="S5" i="3" s="1"/>
  <c r="O4" i="3"/>
  <c r="O31" i="3"/>
  <c r="P31" i="3" s="1"/>
  <c r="Q32" i="3" s="1"/>
  <c r="S32" i="3" s="1"/>
  <c r="T32" i="3" s="1"/>
  <c r="U32" i="3" s="1"/>
  <c r="V33" i="3" s="1"/>
  <c r="X33" i="3" s="1"/>
  <c r="Y33" i="3" s="1"/>
  <c r="Z33" i="3" s="1"/>
  <c r="AA34" i="3" s="1"/>
  <c r="AC34" i="3" s="1"/>
  <c r="AD34" i="3" s="1"/>
  <c r="AE34" i="3" s="1"/>
  <c r="AF35" i="3" s="1"/>
  <c r="AH35" i="3" s="1"/>
  <c r="AI35" i="3" s="1"/>
  <c r="AJ35" i="3" s="1"/>
  <c r="AK36" i="3" s="1"/>
  <c r="AM36" i="3" s="1"/>
  <c r="AN36" i="3" s="1"/>
  <c r="AO36" i="3" s="1"/>
  <c r="AP37" i="3" s="1"/>
  <c r="AR37" i="3" s="1"/>
  <c r="AS37" i="3" s="1"/>
  <c r="AT37" i="3" s="1"/>
  <c r="AU38" i="3" s="1"/>
  <c r="AW38" i="3" s="1"/>
  <c r="AX38" i="3" s="1"/>
  <c r="AY38" i="3" s="1"/>
  <c r="AZ39" i="3" s="1"/>
  <c r="BB39" i="3" s="1"/>
  <c r="BC39" i="3" s="1"/>
  <c r="BD39" i="3" s="1"/>
  <c r="BE40" i="3" s="1"/>
  <c r="BG40" i="3" s="1"/>
  <c r="BH40" i="3" s="1"/>
  <c r="BI40" i="3" s="1"/>
  <c r="BJ41" i="3" s="1"/>
  <c r="BL41" i="3" s="1"/>
  <c r="BM41" i="3" s="1"/>
  <c r="BN41" i="3" s="1"/>
  <c r="BO42" i="3" s="1"/>
  <c r="BQ42" i="3" s="1"/>
  <c r="BR42" i="3" s="1"/>
  <c r="BS42" i="3" s="1"/>
  <c r="BT43" i="3" s="1"/>
  <c r="BV43" i="3" s="1"/>
  <c r="BW43" i="3" s="1"/>
  <c r="BX43" i="3" s="1"/>
  <c r="BY44" i="3" s="1"/>
  <c r="CA44" i="3" s="1"/>
  <c r="CB44" i="3" s="1"/>
  <c r="CC44" i="3" s="1"/>
  <c r="CD45" i="3" s="1"/>
  <c r="CF45" i="3" s="1"/>
  <c r="CG45" i="3" s="1"/>
  <c r="CH45" i="3" s="1"/>
  <c r="CI46" i="3" s="1"/>
  <c r="CK46" i="3" s="1"/>
  <c r="CL46" i="3" s="1"/>
  <c r="CM46" i="3" s="1"/>
  <c r="CN47" i="3" s="1"/>
  <c r="CP47" i="3" s="1"/>
  <c r="CQ47" i="3" s="1"/>
  <c r="CR47" i="3" s="1"/>
  <c r="CS48" i="3" s="1"/>
  <c r="CU48" i="3" s="1"/>
  <c r="CV48" i="3" s="1"/>
  <c r="CW48" i="3" s="1"/>
  <c r="CX49" i="3" s="1"/>
  <c r="CZ49" i="3" s="1"/>
  <c r="DA49" i="3" s="1"/>
  <c r="DB49" i="3" s="1"/>
  <c r="DC50" i="3" s="1"/>
  <c r="DE50" i="3" s="1"/>
  <c r="DF50" i="3" s="1"/>
  <c r="DG50" i="3" s="1"/>
  <c r="DH51" i="3" s="1"/>
  <c r="DJ51" i="3" s="1"/>
  <c r="DK51" i="3" s="1"/>
  <c r="DL51" i="3" s="1"/>
  <c r="DM52" i="3" s="1"/>
  <c r="DO52" i="3" s="1"/>
  <c r="DP52" i="3" s="1"/>
  <c r="DQ52" i="3" s="1"/>
  <c r="DR53" i="3" s="1"/>
  <c r="DT53" i="3" s="1"/>
  <c r="DU53" i="3" s="1"/>
  <c r="DV53" i="3" s="1"/>
  <c r="DW54" i="3" s="1"/>
  <c r="DY54" i="3" s="1"/>
  <c r="DZ54" i="3" s="1"/>
  <c r="EA54" i="3" s="1"/>
  <c r="EB55" i="3" s="1"/>
  <c r="ED55" i="3" s="1"/>
  <c r="EE55" i="3" s="1"/>
  <c r="EF55" i="3" s="1"/>
  <c r="EG56" i="3" s="1"/>
  <c r="EI56" i="3" s="1"/>
  <c r="EJ56" i="3" s="1"/>
  <c r="EK56" i="3" s="1"/>
  <c r="EL57" i="3" s="1"/>
  <c r="EN57" i="3" s="1"/>
  <c r="EO57" i="3" s="1"/>
  <c r="EP57" i="3" s="1"/>
  <c r="EQ58" i="3" s="1"/>
  <c r="ES58" i="3" s="1"/>
  <c r="ET58" i="3" s="1"/>
  <c r="EU58" i="3" s="1"/>
  <c r="EV59" i="3" s="1"/>
  <c r="EX59" i="3" s="1"/>
  <c r="EY59" i="3" s="1"/>
  <c r="EZ59" i="3" s="1"/>
  <c r="FA60" i="3" s="1"/>
  <c r="FC60" i="3" s="1"/>
  <c r="FD60" i="3" s="1"/>
  <c r="FE60" i="3" s="1"/>
  <c r="FF61" i="3" s="1"/>
  <c r="FH61" i="3" s="1"/>
  <c r="FI61" i="3" s="1"/>
  <c r="FJ61" i="3" s="1"/>
  <c r="FK62" i="3" s="1"/>
  <c r="FM62" i="3" s="1"/>
  <c r="FN62" i="3" s="1"/>
  <c r="FO62" i="3" s="1"/>
  <c r="FP63" i="3" s="1"/>
  <c r="FR63" i="3" s="1"/>
  <c r="FS63" i="3" s="1"/>
  <c r="FT63" i="3" s="1"/>
  <c r="FU64" i="3" s="1"/>
  <c r="FW64" i="3" s="1"/>
  <c r="FX64" i="3" s="1"/>
  <c r="FY64" i="3" s="1"/>
  <c r="FZ65" i="3" s="1"/>
  <c r="O61" i="3"/>
  <c r="P61" i="3" s="1"/>
  <c r="Q62" i="3" s="1"/>
  <c r="S62" i="3" s="1"/>
  <c r="T62" i="3" s="1"/>
  <c r="U62" i="3" s="1"/>
  <c r="V63" i="3" s="1"/>
  <c r="X63" i="3" s="1"/>
  <c r="Y63" i="3" s="1"/>
  <c r="Z63" i="3" s="1"/>
  <c r="AA64" i="3" s="1"/>
  <c r="AC64" i="3" s="1"/>
  <c r="AD64" i="3" s="1"/>
  <c r="AE64" i="3" s="1"/>
  <c r="AF65" i="3" s="1"/>
  <c r="AH65" i="3" s="1"/>
  <c r="AI65" i="3" s="1"/>
  <c r="AJ65" i="3" s="1"/>
  <c r="AK66" i="3" s="1"/>
  <c r="AM66" i="3" s="1"/>
  <c r="AN66" i="3" s="1"/>
  <c r="AO66" i="3" s="1"/>
  <c r="AP67" i="3" s="1"/>
  <c r="AR67" i="3" s="1"/>
  <c r="AS67" i="3" s="1"/>
  <c r="AT67" i="3" s="1"/>
  <c r="AU68" i="3" s="1"/>
  <c r="AW68" i="3" s="1"/>
  <c r="AX68" i="3" s="1"/>
  <c r="AY68" i="3" s="1"/>
  <c r="AZ69" i="3" s="1"/>
  <c r="BB69" i="3" s="1"/>
  <c r="BC69" i="3" s="1"/>
  <c r="BD69" i="3" s="1"/>
  <c r="BE70" i="3" s="1"/>
  <c r="BG70" i="3" s="1"/>
  <c r="BH70" i="3" s="1"/>
  <c r="BI70" i="3" s="1"/>
  <c r="BJ71" i="3" s="1"/>
  <c r="BL71" i="3" s="1"/>
  <c r="BM71" i="3" s="1"/>
  <c r="BN71" i="3" s="1"/>
  <c r="BO72" i="3" s="1"/>
  <c r="BQ72" i="3" s="1"/>
  <c r="O51" i="3"/>
  <c r="P51" i="3" s="1"/>
  <c r="Q52" i="3" s="1"/>
  <c r="S52" i="3" s="1"/>
  <c r="T52" i="3" s="1"/>
  <c r="U52" i="3" s="1"/>
  <c r="V53" i="3" s="1"/>
  <c r="X53" i="3" s="1"/>
  <c r="Y53" i="3" s="1"/>
  <c r="Z53" i="3" s="1"/>
  <c r="AA54" i="3" s="1"/>
  <c r="AC54" i="3" s="1"/>
  <c r="AD54" i="3" s="1"/>
  <c r="AE54" i="3" s="1"/>
  <c r="AF55" i="3" s="1"/>
  <c r="AH55" i="3" s="1"/>
  <c r="AI55" i="3" s="1"/>
  <c r="AJ55" i="3" s="1"/>
  <c r="AK56" i="3" s="1"/>
  <c r="AM56" i="3" s="1"/>
  <c r="AN56" i="3" s="1"/>
  <c r="AO56" i="3" s="1"/>
  <c r="AP57" i="3" s="1"/>
  <c r="AR57" i="3" s="1"/>
  <c r="AS57" i="3" s="1"/>
  <c r="AT57" i="3" s="1"/>
  <c r="AU58" i="3" s="1"/>
  <c r="AW58" i="3" s="1"/>
  <c r="AX58" i="3" s="1"/>
  <c r="AY58" i="3" s="1"/>
  <c r="AZ59" i="3" s="1"/>
  <c r="BB59" i="3" s="1"/>
  <c r="BC59" i="3" s="1"/>
  <c r="BD59" i="3" s="1"/>
  <c r="BE60" i="3" s="1"/>
  <c r="BG60" i="3" s="1"/>
  <c r="BH60" i="3" s="1"/>
  <c r="BI60" i="3" s="1"/>
  <c r="BJ61" i="3" s="1"/>
  <c r="BL61" i="3" s="1"/>
  <c r="BM61" i="3" s="1"/>
  <c r="BN61" i="3" s="1"/>
  <c r="BO62" i="3" s="1"/>
  <c r="BQ62" i="3" s="1"/>
  <c r="T4" i="3"/>
  <c r="U4" i="3" s="1"/>
  <c r="V5" i="3" s="1"/>
  <c r="P64" i="3"/>
  <c r="Q65" i="3" s="1"/>
  <c r="S65" i="3" s="1"/>
  <c r="O64" i="3"/>
  <c r="J80" i="3"/>
  <c r="K80" i="3" s="1"/>
  <c r="L81" i="3" s="1"/>
  <c r="N81" i="3" s="1"/>
  <c r="O81" i="3" s="1"/>
  <c r="P81" i="3" s="1"/>
  <c r="Q82" i="3" s="1"/>
  <c r="S82" i="3" s="1"/>
  <c r="T82" i="3" s="1"/>
  <c r="U82" i="3" s="1"/>
  <c r="V83" i="3" s="1"/>
  <c r="X83" i="3" s="1"/>
  <c r="Y83" i="3" s="1"/>
  <c r="Z83" i="3" s="1"/>
  <c r="AA84" i="3" s="1"/>
  <c r="AC84" i="3" s="1"/>
  <c r="AD84" i="3" s="1"/>
  <c r="AE84" i="3" s="1"/>
  <c r="AF85" i="3" s="1"/>
  <c r="AH85" i="3" s="1"/>
  <c r="AI85" i="3" s="1"/>
  <c r="AJ85" i="3" s="1"/>
  <c r="AK86" i="3" s="1"/>
  <c r="AM86" i="3" s="1"/>
  <c r="AN86" i="3" s="1"/>
  <c r="AO86" i="3" s="1"/>
  <c r="K72" i="3"/>
  <c r="L73" i="3" s="1"/>
  <c r="N73" i="3" s="1"/>
  <c r="O73" i="3" s="1"/>
  <c r="P73" i="3" s="1"/>
  <c r="Q74" i="3" s="1"/>
  <c r="S74" i="3" s="1"/>
  <c r="T74" i="3" s="1"/>
  <c r="U74" i="3" s="1"/>
  <c r="V75" i="3" s="1"/>
  <c r="X75" i="3" s="1"/>
  <c r="J72" i="3"/>
  <c r="U39" i="3"/>
  <c r="V40" i="3" s="1"/>
  <c r="X40" i="3" s="1"/>
  <c r="T39" i="3"/>
  <c r="J28" i="3"/>
  <c r="K28" i="3" s="1"/>
  <c r="L29" i="3" s="1"/>
  <c r="N29" i="3" s="1"/>
  <c r="O29" i="3" s="1"/>
  <c r="P29" i="3" s="1"/>
  <c r="Q30" i="3" s="1"/>
  <c r="S30" i="3" s="1"/>
  <c r="T30" i="3" s="1"/>
  <c r="U30" i="3" s="1"/>
  <c r="V31" i="3" s="1"/>
  <c r="X31" i="3" s="1"/>
  <c r="Y31" i="3" s="1"/>
  <c r="Z31" i="3" s="1"/>
  <c r="AA32" i="3" s="1"/>
  <c r="AC32" i="3" s="1"/>
  <c r="AD32" i="3" s="1"/>
  <c r="AE32" i="3" s="1"/>
  <c r="AF33" i="3" s="1"/>
  <c r="AH33" i="3" s="1"/>
  <c r="AI33" i="3" s="1"/>
  <c r="AJ33" i="3" s="1"/>
  <c r="AK34" i="3" s="1"/>
  <c r="AM34" i="3" s="1"/>
  <c r="AN34" i="3" s="1"/>
  <c r="AO34" i="3" s="1"/>
  <c r="AP35" i="3" s="1"/>
  <c r="AR35" i="3" s="1"/>
  <c r="AS35" i="3" s="1"/>
  <c r="AT35" i="3" s="1"/>
  <c r="AU36" i="3" s="1"/>
  <c r="AW36" i="3" s="1"/>
  <c r="AX36" i="3" s="1"/>
  <c r="AY36" i="3" s="1"/>
  <c r="AZ37" i="3" s="1"/>
  <c r="BB37" i="3" s="1"/>
  <c r="BC37" i="3" s="1"/>
  <c r="BD37" i="3" s="1"/>
  <c r="BE38" i="3" s="1"/>
  <c r="BG38" i="3" s="1"/>
  <c r="BH38" i="3" s="1"/>
  <c r="BI38" i="3" s="1"/>
  <c r="BJ39" i="3" s="1"/>
  <c r="BL39" i="3" s="1"/>
  <c r="BM39" i="3" s="1"/>
  <c r="BN39" i="3" s="1"/>
  <c r="BO40" i="3" s="1"/>
  <c r="BQ40" i="3" s="1"/>
  <c r="BR40" i="3" s="1"/>
  <c r="BS40" i="3" s="1"/>
  <c r="BT41" i="3" s="1"/>
  <c r="BV41" i="3" s="1"/>
  <c r="BW41" i="3" s="1"/>
  <c r="BX41" i="3" s="1"/>
  <c r="BY42" i="3" s="1"/>
  <c r="CA42" i="3" s="1"/>
  <c r="CB42" i="3" s="1"/>
  <c r="CC42" i="3" s="1"/>
  <c r="CD43" i="3" s="1"/>
  <c r="CF43" i="3" s="1"/>
  <c r="CG43" i="3" s="1"/>
  <c r="CH43" i="3" s="1"/>
  <c r="CI44" i="3" s="1"/>
  <c r="CK44" i="3" s="1"/>
  <c r="CL44" i="3" s="1"/>
  <c r="CM44" i="3" s="1"/>
  <c r="CN45" i="3" s="1"/>
  <c r="CP45" i="3" s="1"/>
  <c r="CQ45" i="3" s="1"/>
  <c r="CR45" i="3" s="1"/>
  <c r="CS46" i="3" s="1"/>
  <c r="CU46" i="3" s="1"/>
  <c r="CV46" i="3" s="1"/>
  <c r="CW46" i="3" s="1"/>
  <c r="CX47" i="3" s="1"/>
  <c r="CZ47" i="3" s="1"/>
  <c r="DA47" i="3" s="1"/>
  <c r="DB47" i="3" s="1"/>
  <c r="DC48" i="3" s="1"/>
  <c r="DE48" i="3" s="1"/>
  <c r="DF48" i="3" s="1"/>
  <c r="DG48" i="3" s="1"/>
  <c r="DH49" i="3" s="1"/>
  <c r="DJ49" i="3" s="1"/>
  <c r="J19" i="3"/>
  <c r="K19" i="3" s="1"/>
  <c r="L20" i="3" s="1"/>
  <c r="O49" i="3"/>
  <c r="P49" i="3" s="1"/>
  <c r="Q50" i="3" s="1"/>
  <c r="S50" i="3" s="1"/>
  <c r="O63" i="3"/>
  <c r="P63" i="3" s="1"/>
  <c r="Q64" i="3" s="1"/>
  <c r="S64" i="3" s="1"/>
  <c r="O65" i="3"/>
  <c r="P65" i="3" s="1"/>
  <c r="Q66" i="3" s="1"/>
  <c r="S66" i="3" s="1"/>
  <c r="T66" i="3" s="1"/>
  <c r="U66" i="3" s="1"/>
  <c r="V67" i="3" s="1"/>
  <c r="X67" i="3" s="1"/>
  <c r="Y67" i="3" s="1"/>
  <c r="Z67" i="3" s="1"/>
  <c r="AA68" i="3" s="1"/>
  <c r="AC68" i="3" s="1"/>
  <c r="AD68" i="3" s="1"/>
  <c r="AE68" i="3" s="1"/>
  <c r="AF69" i="3" s="1"/>
  <c r="AH69" i="3" s="1"/>
  <c r="AI69" i="3" s="1"/>
  <c r="AJ69" i="3" s="1"/>
  <c r="AK70" i="3" s="1"/>
  <c r="AM70" i="3" s="1"/>
  <c r="AN70" i="3" s="1"/>
  <c r="AO70" i="3" s="1"/>
  <c r="AP71" i="3" s="1"/>
  <c r="AR71" i="3" s="1"/>
  <c r="AS71" i="3" s="1"/>
  <c r="AT71" i="3" s="1"/>
  <c r="AU72" i="3" s="1"/>
  <c r="AW72" i="3" s="1"/>
  <c r="AX72" i="3" s="1"/>
  <c r="AY72" i="3" s="1"/>
  <c r="AZ73" i="3" s="1"/>
  <c r="BB73" i="3" s="1"/>
  <c r="BC73" i="3" s="1"/>
  <c r="BD73" i="3" s="1"/>
  <c r="BE74" i="3" s="1"/>
  <c r="BG74" i="3" s="1"/>
  <c r="BH74" i="3" s="1"/>
  <c r="BI74" i="3" s="1"/>
  <c r="BJ75" i="3" s="1"/>
  <c r="BL75" i="3" s="1"/>
  <c r="BM75" i="3" s="1"/>
  <c r="BN75" i="3" s="1"/>
  <c r="BO76" i="3" s="1"/>
  <c r="BQ76" i="3" s="1"/>
  <c r="O78" i="3"/>
  <c r="P78" i="3" s="1"/>
  <c r="Q79" i="3" s="1"/>
  <c r="S79" i="3" s="1"/>
  <c r="T79" i="3" s="1"/>
  <c r="U79" i="3" s="1"/>
  <c r="V80" i="3" s="1"/>
  <c r="X80" i="3" s="1"/>
  <c r="Y80" i="3" s="1"/>
  <c r="Z80" i="3" s="1"/>
  <c r="AA81" i="3" s="1"/>
  <c r="AC81" i="3" s="1"/>
  <c r="AD81" i="3" s="1"/>
  <c r="AE81" i="3" s="1"/>
  <c r="AF82" i="3" s="1"/>
  <c r="AH82" i="3" s="1"/>
  <c r="AI82" i="3" s="1"/>
  <c r="AJ82" i="3" s="1"/>
  <c r="AK83" i="3" s="1"/>
  <c r="AM83" i="3" s="1"/>
  <c r="AN83" i="3" s="1"/>
  <c r="AO83" i="3" s="1"/>
  <c r="AP84" i="3" s="1"/>
  <c r="AR84" i="3" s="1"/>
  <c r="AS84" i="3" s="1"/>
  <c r="AT84" i="3" s="1"/>
  <c r="AU85" i="3" s="1"/>
  <c r="AW85" i="3" s="1"/>
  <c r="AX85" i="3" s="1"/>
  <c r="AY85" i="3" s="1"/>
  <c r="AZ86" i="3" s="1"/>
  <c r="BB86" i="3" s="1"/>
  <c r="BC86" i="3" s="1"/>
  <c r="BD86" i="3" s="1"/>
  <c r="T22" i="3"/>
  <c r="U22" i="3" s="1"/>
  <c r="V23" i="3" s="1"/>
  <c r="X23" i="3" s="1"/>
  <c r="Y23" i="3" s="1"/>
  <c r="Z23" i="3" s="1"/>
  <c r="AA24" i="3" s="1"/>
  <c r="AC24" i="3" s="1"/>
  <c r="AD24" i="3" s="1"/>
  <c r="AE24" i="3" s="1"/>
  <c r="AF25" i="3" s="1"/>
  <c r="AH25" i="3" s="1"/>
  <c r="AI25" i="3" s="1"/>
  <c r="AJ25" i="3" s="1"/>
  <c r="AK26" i="3" s="1"/>
  <c r="AM26" i="3" s="1"/>
  <c r="AN26" i="3" s="1"/>
  <c r="AO26" i="3" s="1"/>
  <c r="AP27" i="3" s="1"/>
  <c r="AR27" i="3" s="1"/>
  <c r="AS27" i="3" s="1"/>
  <c r="AT27" i="3" s="1"/>
  <c r="AU28" i="3" s="1"/>
  <c r="AW28" i="3" s="1"/>
  <c r="AX28" i="3" s="1"/>
  <c r="AY28" i="3" s="1"/>
  <c r="AZ29" i="3" s="1"/>
  <c r="BB29" i="3" s="1"/>
  <c r="BC29" i="3" s="1"/>
  <c r="BD29" i="3" s="1"/>
  <c r="BE30" i="3" s="1"/>
  <c r="BG30" i="3" s="1"/>
  <c r="BH30" i="3" s="1"/>
  <c r="BI30" i="3" s="1"/>
  <c r="BJ31" i="3" s="1"/>
  <c r="BL31" i="3" s="1"/>
  <c r="BM31" i="3" s="1"/>
  <c r="BN31" i="3" s="1"/>
  <c r="BO32" i="3" s="1"/>
  <c r="BQ32" i="3" s="1"/>
  <c r="BR32" i="3" s="1"/>
  <c r="BS32" i="3" s="1"/>
  <c r="BT33" i="3" s="1"/>
  <c r="BV33" i="3" s="1"/>
  <c r="BW33" i="3" s="1"/>
  <c r="BX33" i="3" s="1"/>
  <c r="BY34" i="3" s="1"/>
  <c r="CA34" i="3" s="1"/>
  <c r="CB34" i="3" s="1"/>
  <c r="CC34" i="3" s="1"/>
  <c r="CD35" i="3" s="1"/>
  <c r="CF35" i="3" s="1"/>
  <c r="CG35" i="3" s="1"/>
  <c r="CH35" i="3" s="1"/>
  <c r="CI36" i="3" s="1"/>
  <c r="CK36" i="3" s="1"/>
  <c r="CL36" i="3" s="1"/>
  <c r="CM36" i="3" s="1"/>
  <c r="CN37" i="3" s="1"/>
  <c r="CP37" i="3" s="1"/>
  <c r="CQ37" i="3" s="1"/>
  <c r="CR37" i="3" s="1"/>
  <c r="CS38" i="3" s="1"/>
  <c r="CU38" i="3" s="1"/>
  <c r="CV38" i="3" s="1"/>
  <c r="CW38" i="3" s="1"/>
  <c r="CX39" i="3" s="1"/>
  <c r="CZ39" i="3" s="1"/>
  <c r="DA39" i="3" s="1"/>
  <c r="DB39" i="3" s="1"/>
  <c r="DC40" i="3" s="1"/>
  <c r="DE40" i="3" s="1"/>
  <c r="DF40" i="3" s="1"/>
  <c r="DG40" i="3" s="1"/>
  <c r="DH41" i="3" s="1"/>
  <c r="DJ41" i="3" s="1"/>
  <c r="T27" i="3"/>
  <c r="U27" i="3" s="1"/>
  <c r="V28" i="3" s="1"/>
  <c r="X28" i="3" s="1"/>
  <c r="Y28" i="3" s="1"/>
  <c r="Z28" i="3" s="1"/>
  <c r="AA29" i="3" s="1"/>
  <c r="AC29" i="3" s="1"/>
  <c r="AD29" i="3" s="1"/>
  <c r="AE29" i="3" s="1"/>
  <c r="AF30" i="3" s="1"/>
  <c r="AH30" i="3" s="1"/>
  <c r="AI30" i="3" s="1"/>
  <c r="AJ30" i="3" s="1"/>
  <c r="AK31" i="3" s="1"/>
  <c r="AM31" i="3" s="1"/>
  <c r="AN31" i="3" s="1"/>
  <c r="AO31" i="3" s="1"/>
  <c r="AP32" i="3" s="1"/>
  <c r="AR32" i="3" s="1"/>
  <c r="AS32" i="3" s="1"/>
  <c r="AT32" i="3" s="1"/>
  <c r="AU33" i="3" s="1"/>
  <c r="AW33" i="3" s="1"/>
  <c r="AX33" i="3" s="1"/>
  <c r="AY33" i="3" s="1"/>
  <c r="AZ34" i="3" s="1"/>
  <c r="BB34" i="3" s="1"/>
  <c r="BC34" i="3" s="1"/>
  <c r="BD34" i="3" s="1"/>
  <c r="BE35" i="3" s="1"/>
  <c r="BG35" i="3" s="1"/>
  <c r="BH35" i="3" s="1"/>
  <c r="BI35" i="3" s="1"/>
  <c r="BJ36" i="3" s="1"/>
  <c r="BL36" i="3" s="1"/>
  <c r="BM36" i="3" s="1"/>
  <c r="BN36" i="3" s="1"/>
  <c r="BO37" i="3" s="1"/>
  <c r="BQ37" i="3" s="1"/>
  <c r="O40" i="3"/>
  <c r="P40" i="3" s="1"/>
  <c r="Q41" i="3" s="1"/>
  <c r="S41" i="3" s="1"/>
  <c r="T41" i="3" s="1"/>
  <c r="U41" i="3" s="1"/>
  <c r="V42" i="3" s="1"/>
  <c r="X42" i="3" s="1"/>
  <c r="Y42" i="3" s="1"/>
  <c r="Z42" i="3" s="1"/>
  <c r="AA43" i="3" s="1"/>
  <c r="AC43" i="3" s="1"/>
  <c r="AD43" i="3" s="1"/>
  <c r="AE43" i="3" s="1"/>
  <c r="AF44" i="3" s="1"/>
  <c r="AH44" i="3" s="1"/>
  <c r="AI44" i="3" s="1"/>
  <c r="AJ44" i="3" s="1"/>
  <c r="AK45" i="3" s="1"/>
  <c r="AM45" i="3" s="1"/>
  <c r="AN45" i="3" s="1"/>
  <c r="AO45" i="3" s="1"/>
  <c r="AP46" i="3" s="1"/>
  <c r="AR46" i="3" s="1"/>
  <c r="AS46" i="3" s="1"/>
  <c r="AT46" i="3" s="1"/>
  <c r="AU47" i="3" s="1"/>
  <c r="AW47" i="3" s="1"/>
  <c r="AX47" i="3" s="1"/>
  <c r="AY47" i="3" s="1"/>
  <c r="AZ48" i="3" s="1"/>
  <c r="BB48" i="3" s="1"/>
  <c r="BC48" i="3" s="1"/>
  <c r="BD48" i="3" s="1"/>
  <c r="BE49" i="3" s="1"/>
  <c r="BG49" i="3" s="1"/>
  <c r="BH49" i="3" s="1"/>
  <c r="BI49" i="3" s="1"/>
  <c r="BJ50" i="3" s="1"/>
  <c r="BL50" i="3" s="1"/>
  <c r="BM50" i="3" s="1"/>
  <c r="BN50" i="3" s="1"/>
  <c r="BO51" i="3" s="1"/>
  <c r="BQ51" i="3" s="1"/>
  <c r="BR51" i="3" s="1"/>
  <c r="BS51" i="3" s="1"/>
  <c r="BT52" i="3" s="1"/>
  <c r="BV52" i="3" s="1"/>
  <c r="BW52" i="3" s="1"/>
  <c r="BX52" i="3" s="1"/>
  <c r="BY53" i="3" s="1"/>
  <c r="CA53" i="3" s="1"/>
  <c r="CB53" i="3" s="1"/>
  <c r="CC53" i="3" s="1"/>
  <c r="CD54" i="3" s="1"/>
  <c r="CF54" i="3" s="1"/>
  <c r="CG54" i="3" s="1"/>
  <c r="CH54" i="3" s="1"/>
  <c r="CI55" i="3" s="1"/>
  <c r="CK55" i="3" s="1"/>
  <c r="CL55" i="3" s="1"/>
  <c r="CM55" i="3" s="1"/>
  <c r="CN56" i="3" s="1"/>
  <c r="CP56" i="3" s="1"/>
  <c r="CQ56" i="3" s="1"/>
  <c r="CR56" i="3" s="1"/>
  <c r="CS57" i="3" s="1"/>
  <c r="CU57" i="3" s="1"/>
  <c r="CV57" i="3" s="1"/>
  <c r="CW57" i="3" s="1"/>
  <c r="CX58" i="3" s="1"/>
  <c r="CZ58" i="3" s="1"/>
  <c r="DA58" i="3" s="1"/>
  <c r="DB58" i="3" s="1"/>
  <c r="DC59" i="3" s="1"/>
  <c r="DE59" i="3" s="1"/>
  <c r="DF59" i="3" s="1"/>
  <c r="DG59" i="3" s="1"/>
  <c r="DH60" i="3" s="1"/>
  <c r="DJ60" i="3" s="1"/>
  <c r="DK60" i="3" s="1"/>
  <c r="DL60" i="3" s="1"/>
  <c r="DM61" i="3" s="1"/>
  <c r="DO61" i="3" s="1"/>
  <c r="DP61" i="3" s="1"/>
  <c r="DQ61" i="3" s="1"/>
  <c r="DR62" i="3" s="1"/>
  <c r="DT62" i="3" s="1"/>
  <c r="DU62" i="3" s="1"/>
  <c r="DV62" i="3" s="1"/>
  <c r="DW63" i="3" s="1"/>
  <c r="DY63" i="3" s="1"/>
  <c r="DZ63" i="3" s="1"/>
  <c r="EA63" i="3" s="1"/>
  <c r="EB64" i="3" s="1"/>
  <c r="ED64" i="3" s="1"/>
  <c r="EE64" i="3" s="1"/>
  <c r="EF64" i="3" s="1"/>
  <c r="EG65" i="3" s="1"/>
  <c r="EI65" i="3" s="1"/>
  <c r="EJ65" i="3" s="1"/>
  <c r="EK65" i="3" s="1"/>
  <c r="EL66" i="3" s="1"/>
  <c r="EN66" i="3" s="1"/>
  <c r="EO66" i="3" s="1"/>
  <c r="EP66" i="3" s="1"/>
  <c r="EQ67" i="3" s="1"/>
  <c r="ES67" i="3" s="1"/>
  <c r="ET67" i="3" s="1"/>
  <c r="EU67" i="3" s="1"/>
  <c r="EV68" i="3" s="1"/>
  <c r="EX68" i="3" s="1"/>
  <c r="EY68" i="3" s="1"/>
  <c r="EZ68" i="3" s="1"/>
  <c r="FA69" i="3" s="1"/>
  <c r="FC69" i="3" s="1"/>
  <c r="FD69" i="3" s="1"/>
  <c r="FE69" i="3" s="1"/>
  <c r="FF70" i="3" s="1"/>
  <c r="FH70" i="3" s="1"/>
  <c r="FI70" i="3" s="1"/>
  <c r="FJ70" i="3" s="1"/>
  <c r="FK71" i="3" s="1"/>
  <c r="FM71" i="3" s="1"/>
  <c r="FN71" i="3" s="1"/>
  <c r="FO71" i="3" s="1"/>
  <c r="FP72" i="3" s="1"/>
  <c r="FR72" i="3" s="1"/>
  <c r="FS72" i="3" s="1"/>
  <c r="FT72" i="3" s="1"/>
  <c r="FU73" i="3" s="1"/>
  <c r="FW73" i="3" s="1"/>
  <c r="FX73" i="3" s="1"/>
  <c r="FY73" i="3" s="1"/>
  <c r="FZ74" i="3" s="1"/>
  <c r="U18" i="3"/>
  <c r="V19" i="3" s="1"/>
  <c r="X19" i="3" s="1"/>
  <c r="T18" i="3"/>
  <c r="O82" i="3"/>
  <c r="P82" i="3" s="1"/>
  <c r="Q83" i="3" s="1"/>
  <c r="S83" i="3" s="1"/>
  <c r="T83" i="3" s="1"/>
  <c r="U83" i="3" s="1"/>
  <c r="V84" i="3" s="1"/>
  <c r="X84" i="3" s="1"/>
  <c r="Y84" i="3" s="1"/>
  <c r="Z84" i="3" s="1"/>
  <c r="AA85" i="3" s="1"/>
  <c r="AC85" i="3" s="1"/>
  <c r="AD85" i="3" s="1"/>
  <c r="AE85" i="3" s="1"/>
  <c r="AF86" i="3" s="1"/>
  <c r="AH86" i="3" s="1"/>
  <c r="AI86" i="3" s="1"/>
  <c r="AJ86" i="3" s="1"/>
  <c r="O76" i="3"/>
  <c r="P76" i="3" s="1"/>
  <c r="Q77" i="3" s="1"/>
  <c r="S77" i="3" s="1"/>
  <c r="T77" i="3" s="1"/>
  <c r="U77" i="3" s="1"/>
  <c r="V78" i="3" s="1"/>
  <c r="X78" i="3" s="1"/>
  <c r="Y78" i="3" s="1"/>
  <c r="Z78" i="3" s="1"/>
  <c r="AA79" i="3" s="1"/>
  <c r="AC79" i="3" s="1"/>
  <c r="AD79" i="3" s="1"/>
  <c r="AE79" i="3" s="1"/>
  <c r="AF80" i="3" s="1"/>
  <c r="AH80" i="3" s="1"/>
  <c r="AI80" i="3" s="1"/>
  <c r="AJ80" i="3" s="1"/>
  <c r="AK81" i="3" s="1"/>
  <c r="AM81" i="3" s="1"/>
  <c r="AN81" i="3" s="1"/>
  <c r="AO81" i="3" s="1"/>
  <c r="AP82" i="3" s="1"/>
  <c r="AR82" i="3" s="1"/>
  <c r="AS82" i="3" s="1"/>
  <c r="AT82" i="3" s="1"/>
  <c r="AU83" i="3" s="1"/>
  <c r="AW83" i="3" s="1"/>
  <c r="AX83" i="3" s="1"/>
  <c r="AY83" i="3" s="1"/>
  <c r="AZ84" i="3" s="1"/>
  <c r="BB84" i="3" s="1"/>
  <c r="BC84" i="3" s="1"/>
  <c r="BD84" i="3" s="1"/>
  <c r="BE85" i="3" s="1"/>
  <c r="BG85" i="3" s="1"/>
  <c r="BH85" i="3" s="1"/>
  <c r="BI85" i="3" s="1"/>
  <c r="BJ86" i="3" s="1"/>
  <c r="BL86" i="3" s="1"/>
  <c r="BM86" i="3" s="1"/>
  <c r="BN86" i="3" s="1"/>
  <c r="O74" i="3"/>
  <c r="P74" i="3" s="1"/>
  <c r="Q75" i="3" s="1"/>
  <c r="S75" i="3" s="1"/>
  <c r="T75" i="3" s="1"/>
  <c r="U75" i="3" s="1"/>
  <c r="V76" i="3" s="1"/>
  <c r="X76" i="3" s="1"/>
  <c r="Y76" i="3" s="1"/>
  <c r="Z76" i="3" s="1"/>
  <c r="AA77" i="3" s="1"/>
  <c r="AC77" i="3" s="1"/>
  <c r="AD77" i="3" s="1"/>
  <c r="AE77" i="3" s="1"/>
  <c r="AF78" i="3" s="1"/>
  <c r="AH78" i="3" s="1"/>
  <c r="AI78" i="3" s="1"/>
  <c r="AJ78" i="3" s="1"/>
  <c r="AK79" i="3" s="1"/>
  <c r="AM79" i="3" s="1"/>
  <c r="AN79" i="3" s="1"/>
  <c r="AO79" i="3" s="1"/>
  <c r="AP80" i="3" s="1"/>
  <c r="AR80" i="3" s="1"/>
  <c r="AS80" i="3" s="1"/>
  <c r="AT80" i="3" s="1"/>
  <c r="AU81" i="3" s="1"/>
  <c r="AW81" i="3" s="1"/>
  <c r="AX81" i="3" s="1"/>
  <c r="AY81" i="3" s="1"/>
  <c r="AZ82" i="3" s="1"/>
  <c r="BB82" i="3" s="1"/>
  <c r="BC82" i="3" s="1"/>
  <c r="BD82" i="3" s="1"/>
  <c r="BE83" i="3" s="1"/>
  <c r="BG83" i="3" s="1"/>
  <c r="BH83" i="3" s="1"/>
  <c r="BI83" i="3" s="1"/>
  <c r="BJ84" i="3" s="1"/>
  <c r="BL84" i="3" s="1"/>
  <c r="BM84" i="3" s="1"/>
  <c r="BN84" i="3" s="1"/>
  <c r="BO85" i="3" s="1"/>
  <c r="BQ85" i="3" s="1"/>
  <c r="BR85" i="3" s="1"/>
  <c r="BS85" i="3" s="1"/>
  <c r="BT86" i="3" s="1"/>
  <c r="BV86" i="3" s="1"/>
  <c r="BW86" i="3" s="1"/>
  <c r="BX86" i="3" s="1"/>
  <c r="O62" i="3"/>
  <c r="P62" i="3" s="1"/>
  <c r="Q63" i="3" s="1"/>
  <c r="S63" i="3" s="1"/>
  <c r="P55" i="3"/>
  <c r="Q56" i="3" s="1"/>
  <c r="S56" i="3" s="1"/>
  <c r="T56" i="3" s="1"/>
  <c r="U56" i="3" s="1"/>
  <c r="V57" i="3" s="1"/>
  <c r="X57" i="3" s="1"/>
  <c r="O55" i="3"/>
  <c r="U10" i="3"/>
  <c r="V11" i="3" s="1"/>
  <c r="X11" i="3" s="1"/>
  <c r="P59" i="3"/>
  <c r="Q60" i="3" s="1"/>
  <c r="S60" i="3" s="1"/>
  <c r="X3" i="3"/>
  <c r="BV3" i="3"/>
  <c r="BW3" i="3" s="1"/>
  <c r="F78" i="3"/>
  <c r="G79" i="3" s="1"/>
  <c r="I79" i="3" s="1"/>
  <c r="J79" i="3" s="1"/>
  <c r="K79" i="3" s="1"/>
  <c r="L80" i="3" s="1"/>
  <c r="N80" i="3" s="1"/>
  <c r="Y2" i="3"/>
  <c r="Z2" i="3" s="1"/>
  <c r="AA3" i="3" s="1"/>
  <c r="Y4" i="3"/>
  <c r="Z4" i="3" s="1"/>
  <c r="AA5" i="3" s="1"/>
  <c r="AC5" i="3" s="1"/>
  <c r="Y10" i="3"/>
  <c r="Z10" i="3" s="1"/>
  <c r="AA11" i="3" s="1"/>
  <c r="AC11" i="3" s="1"/>
  <c r="Y12" i="3"/>
  <c r="Z12" i="3" s="1"/>
  <c r="AA13" i="3" s="1"/>
  <c r="AC13" i="3" s="1"/>
  <c r="Y14" i="3"/>
  <c r="Z14" i="3" s="1"/>
  <c r="AA15" i="3" s="1"/>
  <c r="AC15" i="3" s="1"/>
  <c r="Y16" i="3"/>
  <c r="Z16" i="3" s="1"/>
  <c r="AA17" i="3" s="1"/>
  <c r="AC17" i="3" s="1"/>
  <c r="Y20" i="3"/>
  <c r="Z20" i="3" s="1"/>
  <c r="AA21" i="3" s="1"/>
  <c r="AC21" i="3" s="1"/>
  <c r="Y24" i="3"/>
  <c r="Z24" i="3" s="1"/>
  <c r="AA25" i="3" s="1"/>
  <c r="AC25" i="3" s="1"/>
  <c r="Y26" i="3"/>
  <c r="Z26" i="3" s="1"/>
  <c r="AA27" i="3" s="1"/>
  <c r="AC27" i="3" s="1"/>
  <c r="Y30" i="3"/>
  <c r="Z30" i="3" s="1"/>
  <c r="AA31" i="3" s="1"/>
  <c r="AC31" i="3" s="1"/>
  <c r="Y32" i="3"/>
  <c r="Z32" i="3" s="1"/>
  <c r="AA33" i="3" s="1"/>
  <c r="AC33" i="3" s="1"/>
  <c r="Y34" i="3"/>
  <c r="Z34" i="3" s="1"/>
  <c r="AA35" i="3" s="1"/>
  <c r="AC35" i="3" s="1"/>
  <c r="Y36" i="3"/>
  <c r="Z36" i="3" s="1"/>
  <c r="AA37" i="3" s="1"/>
  <c r="AC37" i="3" s="1"/>
  <c r="Y38" i="3"/>
  <c r="Z38" i="3" s="1"/>
  <c r="AA39" i="3" s="1"/>
  <c r="AC39" i="3" s="1"/>
  <c r="Y40" i="3"/>
  <c r="Z40" i="3" s="1"/>
  <c r="AA41" i="3" s="1"/>
  <c r="AC41" i="3" s="1"/>
  <c r="Y44" i="3"/>
  <c r="Z44" i="3" s="1"/>
  <c r="AA45" i="3" s="1"/>
  <c r="AC45" i="3" s="1"/>
  <c r="Y46" i="3"/>
  <c r="Z46" i="3" s="1"/>
  <c r="AA47" i="3" s="1"/>
  <c r="AC47" i="3" s="1"/>
  <c r="Y50" i="3"/>
  <c r="Z50" i="3" s="1"/>
  <c r="AA51" i="3" s="1"/>
  <c r="AC51" i="3" s="1"/>
  <c r="Y52" i="3"/>
  <c r="Z52" i="3" s="1"/>
  <c r="AA53" i="3" s="1"/>
  <c r="AC53" i="3" s="1"/>
  <c r="Y54" i="3"/>
  <c r="Z54" i="3" s="1"/>
  <c r="AA55" i="3" s="1"/>
  <c r="AC55" i="3" s="1"/>
  <c r="Y56" i="3"/>
  <c r="Z56" i="3" s="1"/>
  <c r="AA57" i="3" s="1"/>
  <c r="AC57" i="3" s="1"/>
  <c r="Y58" i="3"/>
  <c r="Z58" i="3" s="1"/>
  <c r="AA59" i="3" s="1"/>
  <c r="AC59" i="3" s="1"/>
  <c r="Y60" i="3"/>
  <c r="Z60" i="3" s="1"/>
  <c r="AA61" i="3" s="1"/>
  <c r="AC61" i="3" s="1"/>
  <c r="Y62" i="3"/>
  <c r="Z62" i="3" s="1"/>
  <c r="AA63" i="3" s="1"/>
  <c r="AC63" i="3" s="1"/>
  <c r="Y68" i="3"/>
  <c r="Z68" i="3" s="1"/>
  <c r="AA69" i="3" s="1"/>
  <c r="AC69" i="3" s="1"/>
  <c r="Y72" i="3"/>
  <c r="Z72" i="3" s="1"/>
  <c r="AA73" i="3" s="1"/>
  <c r="AC73" i="3" s="1"/>
  <c r="Y86" i="3"/>
  <c r="Z86" i="3" s="1"/>
  <c r="Y3" i="3"/>
  <c r="Z3" i="3" s="1"/>
  <c r="AA4" i="3" s="1"/>
  <c r="AC4" i="3" s="1"/>
  <c r="Y7" i="3"/>
  <c r="Z7" i="3" s="1"/>
  <c r="AA8" i="3" s="1"/>
  <c r="AC8" i="3" s="1"/>
  <c r="Y11" i="3"/>
  <c r="Z11" i="3" s="1"/>
  <c r="AA12" i="3" s="1"/>
  <c r="AC12" i="3" s="1"/>
  <c r="Y13" i="3"/>
  <c r="Z13" i="3" s="1"/>
  <c r="AA14" i="3" s="1"/>
  <c r="AC14" i="3" s="1"/>
  <c r="Y17" i="3"/>
  <c r="Z17" i="3" s="1"/>
  <c r="AA18" i="3" s="1"/>
  <c r="AC18" i="3" s="1"/>
  <c r="Y19" i="3"/>
  <c r="Z19" i="3" s="1"/>
  <c r="AA20" i="3" s="1"/>
  <c r="AC20" i="3" s="1"/>
  <c r="Y21" i="3"/>
  <c r="Z21" i="3" s="1"/>
  <c r="AA22" i="3" s="1"/>
  <c r="AC22" i="3" s="1"/>
  <c r="Y25" i="3"/>
  <c r="Z25" i="3" s="1"/>
  <c r="AA26" i="3" s="1"/>
  <c r="AC26" i="3" s="1"/>
  <c r="Y35" i="3"/>
  <c r="Z35" i="3" s="1"/>
  <c r="AA36" i="3" s="1"/>
  <c r="AC36" i="3" s="1"/>
  <c r="Y37" i="3"/>
  <c r="Z37" i="3" s="1"/>
  <c r="AA38" i="3" s="1"/>
  <c r="AC38" i="3" s="1"/>
  <c r="Y39" i="3"/>
  <c r="Z39" i="3" s="1"/>
  <c r="AA40" i="3" s="1"/>
  <c r="AC40" i="3" s="1"/>
  <c r="Y41" i="3"/>
  <c r="Z41" i="3" s="1"/>
  <c r="AA42" i="3" s="1"/>
  <c r="AC42" i="3" s="1"/>
  <c r="Y43" i="3"/>
  <c r="Z43" i="3" s="1"/>
  <c r="AA44" i="3" s="1"/>
  <c r="AC44" i="3" s="1"/>
  <c r="Y47" i="3"/>
  <c r="Z47" i="3" s="1"/>
  <c r="AA48" i="3" s="1"/>
  <c r="AC48" i="3" s="1"/>
  <c r="Y57" i="3"/>
  <c r="Z57" i="3" s="1"/>
  <c r="AA58" i="3" s="1"/>
  <c r="AC58" i="3" s="1"/>
  <c r="Y59" i="3"/>
  <c r="Z59" i="3" s="1"/>
  <c r="AA60" i="3" s="1"/>
  <c r="AC60" i="3" s="1"/>
  <c r="Y69" i="3"/>
  <c r="Z69" i="3" s="1"/>
  <c r="AA70" i="3" s="1"/>
  <c r="AC70" i="3" s="1"/>
  <c r="Y71" i="3"/>
  <c r="Z71" i="3" s="1"/>
  <c r="AA72" i="3" s="1"/>
  <c r="AC72" i="3" s="1"/>
  <c r="Y75" i="3"/>
  <c r="Z75" i="3" s="1"/>
  <c r="AA76" i="3" s="1"/>
  <c r="AC76" i="3" s="1"/>
  <c r="Y79" i="3"/>
  <c r="Z79" i="3" s="1"/>
  <c r="AA80" i="3" s="1"/>
  <c r="AC80" i="3" s="1"/>
  <c r="Y85" i="3"/>
  <c r="Z85" i="3" s="1"/>
  <c r="AA86" i="3" s="1"/>
  <c r="AC86" i="3" s="1"/>
  <c r="BM2" i="3"/>
  <c r="BN2" i="3" s="1"/>
  <c r="BO3" i="3" s="1"/>
  <c r="AD5" i="3"/>
  <c r="AE5" i="3" s="1"/>
  <c r="AF6" i="3" s="1"/>
  <c r="AH6" i="3" s="1"/>
  <c r="AD11" i="3"/>
  <c r="AE11" i="3" s="1"/>
  <c r="AF12" i="3" s="1"/>
  <c r="AH12" i="3" s="1"/>
  <c r="AD13" i="3"/>
  <c r="AE13" i="3" s="1"/>
  <c r="AF14" i="3" s="1"/>
  <c r="AH14" i="3" s="1"/>
  <c r="AD15" i="3"/>
  <c r="AE15" i="3" s="1"/>
  <c r="AF16" i="3" s="1"/>
  <c r="AH16" i="3" s="1"/>
  <c r="AD17" i="3"/>
  <c r="AE17" i="3" s="1"/>
  <c r="AF18" i="3" s="1"/>
  <c r="AH18" i="3" s="1"/>
  <c r="AD21" i="3"/>
  <c r="AE21" i="3" s="1"/>
  <c r="AF22" i="3" s="1"/>
  <c r="AH22" i="3" s="1"/>
  <c r="AD25" i="3"/>
  <c r="AE25" i="3" s="1"/>
  <c r="AF26" i="3" s="1"/>
  <c r="AH26" i="3" s="1"/>
  <c r="AD27" i="3"/>
  <c r="AE27" i="3" s="1"/>
  <c r="AF28" i="3" s="1"/>
  <c r="AH28" i="3" s="1"/>
  <c r="AD31" i="3"/>
  <c r="AE31" i="3" s="1"/>
  <c r="AF32" i="3" s="1"/>
  <c r="AH32" i="3" s="1"/>
  <c r="AD33" i="3"/>
  <c r="AE33" i="3" s="1"/>
  <c r="AF34" i="3" s="1"/>
  <c r="AH34" i="3" s="1"/>
  <c r="AD35" i="3"/>
  <c r="AE35" i="3" s="1"/>
  <c r="AF36" i="3" s="1"/>
  <c r="AH36" i="3" s="1"/>
  <c r="AD37" i="3"/>
  <c r="AE37" i="3" s="1"/>
  <c r="AF38" i="3" s="1"/>
  <c r="AH38" i="3" s="1"/>
  <c r="AD39" i="3"/>
  <c r="AE39" i="3" s="1"/>
  <c r="AF40" i="3" s="1"/>
  <c r="AH40" i="3" s="1"/>
  <c r="AD41" i="3"/>
  <c r="AE41" i="3" s="1"/>
  <c r="AF42" i="3" s="1"/>
  <c r="AH42" i="3" s="1"/>
  <c r="AD45" i="3"/>
  <c r="AE45" i="3" s="1"/>
  <c r="AF46" i="3" s="1"/>
  <c r="AH46" i="3" s="1"/>
  <c r="AD47" i="3"/>
  <c r="AE47" i="3" s="1"/>
  <c r="AF48" i="3" s="1"/>
  <c r="AH48" i="3" s="1"/>
  <c r="AD51" i="3"/>
  <c r="AE51" i="3" s="1"/>
  <c r="AF52" i="3" s="1"/>
  <c r="AH52" i="3" s="1"/>
  <c r="AD53" i="3"/>
  <c r="AE53" i="3" s="1"/>
  <c r="AF54" i="3" s="1"/>
  <c r="AH54" i="3" s="1"/>
  <c r="AD55" i="3"/>
  <c r="AE55" i="3" s="1"/>
  <c r="AF56" i="3" s="1"/>
  <c r="AH56" i="3" s="1"/>
  <c r="AD57" i="3"/>
  <c r="AE57" i="3" s="1"/>
  <c r="AF58" i="3" s="1"/>
  <c r="AH58" i="3" s="1"/>
  <c r="AD59" i="3"/>
  <c r="AE59" i="3" s="1"/>
  <c r="AF60" i="3" s="1"/>
  <c r="AH60" i="3" s="1"/>
  <c r="AD61" i="3"/>
  <c r="AE61" i="3" s="1"/>
  <c r="AF62" i="3" s="1"/>
  <c r="AH62" i="3" s="1"/>
  <c r="AD63" i="3"/>
  <c r="AE63" i="3" s="1"/>
  <c r="AF64" i="3" s="1"/>
  <c r="AH64" i="3" s="1"/>
  <c r="AD69" i="3"/>
  <c r="AE69" i="3" s="1"/>
  <c r="AF70" i="3" s="1"/>
  <c r="AH70" i="3" s="1"/>
  <c r="AD73" i="3"/>
  <c r="AE73" i="3" s="1"/>
  <c r="AF74" i="3" s="1"/>
  <c r="AH74" i="3" s="1"/>
  <c r="AE2" i="3"/>
  <c r="AF3" i="3" s="1"/>
  <c r="AI2" i="3"/>
  <c r="AJ2" i="3" s="1"/>
  <c r="AK3" i="3" s="1"/>
  <c r="AI6" i="3"/>
  <c r="AJ6" i="3" s="1"/>
  <c r="AK7" i="3" s="1"/>
  <c r="AM7" i="3" s="1"/>
  <c r="AI12" i="3"/>
  <c r="AJ12" i="3" s="1"/>
  <c r="AK13" i="3" s="1"/>
  <c r="AM13" i="3" s="1"/>
  <c r="AI14" i="3"/>
  <c r="AJ14" i="3" s="1"/>
  <c r="AK15" i="3" s="1"/>
  <c r="AM15" i="3" s="1"/>
  <c r="AI16" i="3"/>
  <c r="AJ16" i="3" s="1"/>
  <c r="AK17" i="3" s="1"/>
  <c r="AM17" i="3" s="1"/>
  <c r="AI18" i="3"/>
  <c r="AJ18" i="3" s="1"/>
  <c r="AK19" i="3" s="1"/>
  <c r="AM19" i="3" s="1"/>
  <c r="AI22" i="3"/>
  <c r="AJ22" i="3" s="1"/>
  <c r="AK23" i="3" s="1"/>
  <c r="AM23" i="3" s="1"/>
  <c r="AI26" i="3"/>
  <c r="AJ26" i="3" s="1"/>
  <c r="AK27" i="3" s="1"/>
  <c r="AM27" i="3" s="1"/>
  <c r="AI28" i="3"/>
  <c r="AJ28" i="3" s="1"/>
  <c r="AK29" i="3" s="1"/>
  <c r="AM29" i="3" s="1"/>
  <c r="AI32" i="3"/>
  <c r="AJ32" i="3" s="1"/>
  <c r="AK33" i="3" s="1"/>
  <c r="AM33" i="3" s="1"/>
  <c r="AI34" i="3"/>
  <c r="AJ34" i="3" s="1"/>
  <c r="AK35" i="3" s="1"/>
  <c r="AM35" i="3" s="1"/>
  <c r="AI36" i="3"/>
  <c r="AJ36" i="3" s="1"/>
  <c r="AK37" i="3" s="1"/>
  <c r="AM37" i="3" s="1"/>
  <c r="AI38" i="3"/>
  <c r="AJ38" i="3" s="1"/>
  <c r="AK39" i="3" s="1"/>
  <c r="AM39" i="3" s="1"/>
  <c r="AI40" i="3"/>
  <c r="AJ40" i="3" s="1"/>
  <c r="AK41" i="3" s="1"/>
  <c r="AM41" i="3" s="1"/>
  <c r="AI42" i="3"/>
  <c r="AJ42" i="3" s="1"/>
  <c r="AK43" i="3" s="1"/>
  <c r="AM43" i="3" s="1"/>
  <c r="AI46" i="3"/>
  <c r="AJ46" i="3" s="1"/>
  <c r="AK47" i="3" s="1"/>
  <c r="AM47" i="3" s="1"/>
  <c r="AI48" i="3"/>
  <c r="AJ48" i="3" s="1"/>
  <c r="AK49" i="3" s="1"/>
  <c r="AM49" i="3" s="1"/>
  <c r="AI52" i="3"/>
  <c r="AJ52" i="3" s="1"/>
  <c r="AK53" i="3" s="1"/>
  <c r="AM53" i="3" s="1"/>
  <c r="AI54" i="3"/>
  <c r="AJ54" i="3" s="1"/>
  <c r="AK55" i="3" s="1"/>
  <c r="AM55" i="3" s="1"/>
  <c r="AI56" i="3"/>
  <c r="AJ56" i="3" s="1"/>
  <c r="AK57" i="3" s="1"/>
  <c r="AM57" i="3" s="1"/>
  <c r="AI58" i="3"/>
  <c r="AJ58" i="3" s="1"/>
  <c r="AK59" i="3" s="1"/>
  <c r="AM59" i="3" s="1"/>
  <c r="AI60" i="3"/>
  <c r="AJ60" i="3" s="1"/>
  <c r="AK61" i="3" s="1"/>
  <c r="AM61" i="3" s="1"/>
  <c r="AI62" i="3"/>
  <c r="AJ62" i="3" s="1"/>
  <c r="AK63" i="3" s="1"/>
  <c r="AM63" i="3" s="1"/>
  <c r="AI64" i="3"/>
  <c r="AJ64" i="3" s="1"/>
  <c r="AK65" i="3" s="1"/>
  <c r="AM65" i="3" s="1"/>
  <c r="AI70" i="3"/>
  <c r="AJ70" i="3" s="1"/>
  <c r="AK71" i="3" s="1"/>
  <c r="AM71" i="3" s="1"/>
  <c r="AI74" i="3"/>
  <c r="AJ74" i="3" s="1"/>
  <c r="AK75" i="3" s="1"/>
  <c r="AM75" i="3" s="1"/>
  <c r="AN7" i="3"/>
  <c r="AO7" i="3" s="1"/>
  <c r="AP8" i="3" s="1"/>
  <c r="AR8" i="3" s="1"/>
  <c r="AN13" i="3"/>
  <c r="AO13" i="3" s="1"/>
  <c r="AP14" i="3" s="1"/>
  <c r="AR14" i="3" s="1"/>
  <c r="AN15" i="3"/>
  <c r="AO15" i="3" s="1"/>
  <c r="AP16" i="3" s="1"/>
  <c r="AR16" i="3" s="1"/>
  <c r="AN17" i="3"/>
  <c r="AO17" i="3" s="1"/>
  <c r="AP18" i="3" s="1"/>
  <c r="AR18" i="3" s="1"/>
  <c r="AN19" i="3"/>
  <c r="AO19" i="3" s="1"/>
  <c r="AP20" i="3" s="1"/>
  <c r="AR20" i="3" s="1"/>
  <c r="AN23" i="3"/>
  <c r="AO23" i="3" s="1"/>
  <c r="AP24" i="3" s="1"/>
  <c r="AR24" i="3" s="1"/>
  <c r="AN27" i="3"/>
  <c r="AO27" i="3" s="1"/>
  <c r="AP28" i="3" s="1"/>
  <c r="AR28" i="3" s="1"/>
  <c r="AN29" i="3"/>
  <c r="AO29" i="3" s="1"/>
  <c r="AP30" i="3" s="1"/>
  <c r="AR30" i="3" s="1"/>
  <c r="AN33" i="3"/>
  <c r="AO33" i="3" s="1"/>
  <c r="AP34" i="3" s="1"/>
  <c r="AR34" i="3" s="1"/>
  <c r="AN35" i="3"/>
  <c r="AO35" i="3" s="1"/>
  <c r="AP36" i="3" s="1"/>
  <c r="AR36" i="3" s="1"/>
  <c r="AN37" i="3"/>
  <c r="AO37" i="3" s="1"/>
  <c r="AP38" i="3" s="1"/>
  <c r="AR38" i="3" s="1"/>
  <c r="AN39" i="3"/>
  <c r="AO39" i="3" s="1"/>
  <c r="AP40" i="3" s="1"/>
  <c r="AR40" i="3" s="1"/>
  <c r="AN41" i="3"/>
  <c r="AO41" i="3" s="1"/>
  <c r="AP42" i="3" s="1"/>
  <c r="AR42" i="3" s="1"/>
  <c r="AN43" i="3"/>
  <c r="AO43" i="3" s="1"/>
  <c r="AP44" i="3" s="1"/>
  <c r="AR44" i="3" s="1"/>
  <c r="AN47" i="3"/>
  <c r="AO47" i="3" s="1"/>
  <c r="AP48" i="3" s="1"/>
  <c r="AR48" i="3" s="1"/>
  <c r="AN49" i="3"/>
  <c r="AO49" i="3" s="1"/>
  <c r="AP50" i="3" s="1"/>
  <c r="AR50" i="3" s="1"/>
  <c r="AN53" i="3"/>
  <c r="AO53" i="3" s="1"/>
  <c r="AP54" i="3" s="1"/>
  <c r="AR54" i="3" s="1"/>
  <c r="AN55" i="3"/>
  <c r="AO55" i="3" s="1"/>
  <c r="AP56" i="3" s="1"/>
  <c r="AR56" i="3" s="1"/>
  <c r="AN57" i="3"/>
  <c r="AO57" i="3" s="1"/>
  <c r="AP58" i="3" s="1"/>
  <c r="AR58" i="3" s="1"/>
  <c r="AN59" i="3"/>
  <c r="AO59" i="3" s="1"/>
  <c r="AP60" i="3" s="1"/>
  <c r="AR60" i="3" s="1"/>
  <c r="AN61" i="3"/>
  <c r="AO61" i="3" s="1"/>
  <c r="AP62" i="3" s="1"/>
  <c r="AR62" i="3" s="1"/>
  <c r="AN63" i="3"/>
  <c r="AO63" i="3" s="1"/>
  <c r="AP64" i="3" s="1"/>
  <c r="AR64" i="3" s="1"/>
  <c r="AN65" i="3"/>
  <c r="AO65" i="3" s="1"/>
  <c r="AP66" i="3" s="1"/>
  <c r="AR66" i="3" s="1"/>
  <c r="AN71" i="3"/>
  <c r="AO71" i="3" s="1"/>
  <c r="AP72" i="3" s="1"/>
  <c r="AR72" i="3" s="1"/>
  <c r="AN75" i="3"/>
  <c r="AO75" i="3" s="1"/>
  <c r="AP76" i="3" s="1"/>
  <c r="AR76" i="3" s="1"/>
  <c r="AO2" i="3"/>
  <c r="AP3" i="3" s="1"/>
  <c r="AS2" i="3"/>
  <c r="AT2" i="3" s="1"/>
  <c r="AU3" i="3" s="1"/>
  <c r="AS8" i="3"/>
  <c r="AT8" i="3" s="1"/>
  <c r="AU9" i="3" s="1"/>
  <c r="AW9" i="3" s="1"/>
  <c r="AS14" i="3"/>
  <c r="AT14" i="3" s="1"/>
  <c r="AU15" i="3" s="1"/>
  <c r="AW15" i="3" s="1"/>
  <c r="AS16" i="3"/>
  <c r="AT16" i="3" s="1"/>
  <c r="AU17" i="3" s="1"/>
  <c r="AW17" i="3" s="1"/>
  <c r="AS18" i="3"/>
  <c r="AT18" i="3" s="1"/>
  <c r="AU19" i="3" s="1"/>
  <c r="AW19" i="3" s="1"/>
  <c r="AS20" i="3"/>
  <c r="AT20" i="3" s="1"/>
  <c r="AU21" i="3" s="1"/>
  <c r="AW21" i="3" s="1"/>
  <c r="AS24" i="3"/>
  <c r="AT24" i="3" s="1"/>
  <c r="AU25" i="3" s="1"/>
  <c r="AW25" i="3" s="1"/>
  <c r="AS28" i="3"/>
  <c r="AT28" i="3" s="1"/>
  <c r="AU29" i="3" s="1"/>
  <c r="AW29" i="3" s="1"/>
  <c r="AS30" i="3"/>
  <c r="AT30" i="3" s="1"/>
  <c r="AU31" i="3" s="1"/>
  <c r="AW31" i="3" s="1"/>
  <c r="AS34" i="3"/>
  <c r="AT34" i="3" s="1"/>
  <c r="AU35" i="3" s="1"/>
  <c r="AW35" i="3" s="1"/>
  <c r="AS36" i="3"/>
  <c r="AT36" i="3" s="1"/>
  <c r="AU37" i="3" s="1"/>
  <c r="AW37" i="3" s="1"/>
  <c r="AS38" i="3"/>
  <c r="AT38" i="3" s="1"/>
  <c r="AU39" i="3" s="1"/>
  <c r="AW39" i="3" s="1"/>
  <c r="AS40" i="3"/>
  <c r="AT40" i="3" s="1"/>
  <c r="AU41" i="3" s="1"/>
  <c r="AW41" i="3" s="1"/>
  <c r="AS42" i="3"/>
  <c r="AT42" i="3" s="1"/>
  <c r="AU43" i="3" s="1"/>
  <c r="AW43" i="3" s="1"/>
  <c r="AS44" i="3"/>
  <c r="AT44" i="3" s="1"/>
  <c r="AU45" i="3" s="1"/>
  <c r="AW45" i="3" s="1"/>
  <c r="AS48" i="3"/>
  <c r="AT48" i="3" s="1"/>
  <c r="AU49" i="3" s="1"/>
  <c r="AW49" i="3" s="1"/>
  <c r="AS50" i="3"/>
  <c r="AT50" i="3" s="1"/>
  <c r="AU51" i="3" s="1"/>
  <c r="AW51" i="3" s="1"/>
  <c r="AS54" i="3"/>
  <c r="AT54" i="3" s="1"/>
  <c r="AU55" i="3" s="1"/>
  <c r="AW55" i="3" s="1"/>
  <c r="AS56" i="3"/>
  <c r="AT56" i="3" s="1"/>
  <c r="AU57" i="3" s="1"/>
  <c r="AW57" i="3" s="1"/>
  <c r="AS58" i="3"/>
  <c r="AT58" i="3" s="1"/>
  <c r="AU59" i="3" s="1"/>
  <c r="AW59" i="3" s="1"/>
  <c r="AS60" i="3"/>
  <c r="AT60" i="3" s="1"/>
  <c r="AU61" i="3" s="1"/>
  <c r="AW61" i="3" s="1"/>
  <c r="AS62" i="3"/>
  <c r="AT62" i="3" s="1"/>
  <c r="AU63" i="3" s="1"/>
  <c r="AW63" i="3" s="1"/>
  <c r="AS64" i="3"/>
  <c r="AT64" i="3" s="1"/>
  <c r="AU65" i="3" s="1"/>
  <c r="AW65" i="3" s="1"/>
  <c r="AS66" i="3"/>
  <c r="AT66" i="3" s="1"/>
  <c r="AU67" i="3" s="1"/>
  <c r="AW67" i="3" s="1"/>
  <c r="AS72" i="3"/>
  <c r="AT72" i="3" s="1"/>
  <c r="AU73" i="3" s="1"/>
  <c r="AW73" i="3" s="1"/>
  <c r="AS76" i="3"/>
  <c r="AT76" i="3" s="1"/>
  <c r="AU77" i="3" s="1"/>
  <c r="AW77" i="3" s="1"/>
  <c r="AX9" i="3"/>
  <c r="AY9" i="3" s="1"/>
  <c r="AZ10" i="3" s="1"/>
  <c r="BB10" i="3" s="1"/>
  <c r="AX15" i="3"/>
  <c r="AY15" i="3" s="1"/>
  <c r="AZ16" i="3" s="1"/>
  <c r="BB16" i="3" s="1"/>
  <c r="AX17" i="3"/>
  <c r="AY17" i="3" s="1"/>
  <c r="AZ18" i="3" s="1"/>
  <c r="BB18" i="3" s="1"/>
  <c r="AX19" i="3"/>
  <c r="AY19" i="3" s="1"/>
  <c r="AZ20" i="3" s="1"/>
  <c r="BB20" i="3" s="1"/>
  <c r="AX21" i="3"/>
  <c r="AY21" i="3" s="1"/>
  <c r="AZ22" i="3" s="1"/>
  <c r="BB22" i="3" s="1"/>
  <c r="AX25" i="3"/>
  <c r="AY25" i="3" s="1"/>
  <c r="AZ26" i="3" s="1"/>
  <c r="BB26" i="3" s="1"/>
  <c r="AX29" i="3"/>
  <c r="AY29" i="3" s="1"/>
  <c r="AZ30" i="3" s="1"/>
  <c r="BB30" i="3" s="1"/>
  <c r="AX31" i="3"/>
  <c r="AY31" i="3" s="1"/>
  <c r="AZ32" i="3" s="1"/>
  <c r="BB32" i="3" s="1"/>
  <c r="AX35" i="3"/>
  <c r="AY35" i="3" s="1"/>
  <c r="AZ36" i="3" s="1"/>
  <c r="BB36" i="3" s="1"/>
  <c r="AX37" i="3"/>
  <c r="AY37" i="3" s="1"/>
  <c r="AZ38" i="3" s="1"/>
  <c r="BB38" i="3" s="1"/>
  <c r="AX39" i="3"/>
  <c r="AY39" i="3" s="1"/>
  <c r="AZ40" i="3" s="1"/>
  <c r="BB40" i="3" s="1"/>
  <c r="AX41" i="3"/>
  <c r="AY41" i="3" s="1"/>
  <c r="AZ42" i="3" s="1"/>
  <c r="BB42" i="3" s="1"/>
  <c r="AX43" i="3"/>
  <c r="AY43" i="3" s="1"/>
  <c r="AZ44" i="3" s="1"/>
  <c r="BB44" i="3" s="1"/>
  <c r="AX45" i="3"/>
  <c r="AY45" i="3" s="1"/>
  <c r="AZ46" i="3" s="1"/>
  <c r="BB46" i="3" s="1"/>
  <c r="AX49" i="3"/>
  <c r="AY49" i="3" s="1"/>
  <c r="AZ50" i="3" s="1"/>
  <c r="BB50" i="3" s="1"/>
  <c r="AX51" i="3"/>
  <c r="AY51" i="3" s="1"/>
  <c r="AZ52" i="3" s="1"/>
  <c r="BB52" i="3" s="1"/>
  <c r="AX55" i="3"/>
  <c r="AY55" i="3" s="1"/>
  <c r="AZ56" i="3" s="1"/>
  <c r="BB56" i="3" s="1"/>
  <c r="AX57" i="3"/>
  <c r="AY57" i="3" s="1"/>
  <c r="AZ58" i="3" s="1"/>
  <c r="BB58" i="3" s="1"/>
  <c r="AX59" i="3"/>
  <c r="AY59" i="3" s="1"/>
  <c r="AZ60" i="3" s="1"/>
  <c r="BB60" i="3" s="1"/>
  <c r="AX61" i="3"/>
  <c r="AY61" i="3" s="1"/>
  <c r="AZ62" i="3" s="1"/>
  <c r="BB62" i="3" s="1"/>
  <c r="AX63" i="3"/>
  <c r="AY63" i="3" s="1"/>
  <c r="AZ64" i="3" s="1"/>
  <c r="BB64" i="3" s="1"/>
  <c r="AX65" i="3"/>
  <c r="AY65" i="3" s="1"/>
  <c r="AZ66" i="3" s="1"/>
  <c r="BB66" i="3" s="1"/>
  <c r="AX67" i="3"/>
  <c r="AY67" i="3" s="1"/>
  <c r="AZ68" i="3" s="1"/>
  <c r="BB68" i="3" s="1"/>
  <c r="AX73" i="3"/>
  <c r="AY73" i="3" s="1"/>
  <c r="AZ74" i="3" s="1"/>
  <c r="BB74" i="3" s="1"/>
  <c r="AX77" i="3"/>
  <c r="AY77" i="3" s="1"/>
  <c r="AZ78" i="3" s="1"/>
  <c r="BB78" i="3" s="1"/>
  <c r="AY2" i="3"/>
  <c r="AZ3" i="3" s="1"/>
  <c r="BC2" i="3"/>
  <c r="BD2" i="3" s="1"/>
  <c r="BE3" i="3" s="1"/>
  <c r="BC10" i="3"/>
  <c r="BD10" i="3" s="1"/>
  <c r="BE11" i="3" s="1"/>
  <c r="BG11" i="3" s="1"/>
  <c r="BC16" i="3"/>
  <c r="BD16" i="3" s="1"/>
  <c r="BE17" i="3" s="1"/>
  <c r="BG17" i="3" s="1"/>
  <c r="BC18" i="3"/>
  <c r="BD18" i="3" s="1"/>
  <c r="BE19" i="3" s="1"/>
  <c r="BG19" i="3" s="1"/>
  <c r="BC20" i="3"/>
  <c r="BD20" i="3" s="1"/>
  <c r="BE21" i="3" s="1"/>
  <c r="BG21" i="3" s="1"/>
  <c r="BC22" i="3"/>
  <c r="BD22" i="3" s="1"/>
  <c r="BE23" i="3" s="1"/>
  <c r="BG23" i="3" s="1"/>
  <c r="BC26" i="3"/>
  <c r="BD26" i="3" s="1"/>
  <c r="BE27" i="3" s="1"/>
  <c r="BG27" i="3" s="1"/>
  <c r="BC30" i="3"/>
  <c r="BD30" i="3" s="1"/>
  <c r="BE31" i="3" s="1"/>
  <c r="BG31" i="3" s="1"/>
  <c r="BC32" i="3"/>
  <c r="BD32" i="3" s="1"/>
  <c r="BE33" i="3" s="1"/>
  <c r="BG33" i="3" s="1"/>
  <c r="BC36" i="3"/>
  <c r="BD36" i="3" s="1"/>
  <c r="BE37" i="3" s="1"/>
  <c r="BG37" i="3" s="1"/>
  <c r="BC38" i="3"/>
  <c r="BD38" i="3" s="1"/>
  <c r="BE39" i="3" s="1"/>
  <c r="BG39" i="3" s="1"/>
  <c r="BC40" i="3"/>
  <c r="BD40" i="3" s="1"/>
  <c r="BE41" i="3" s="1"/>
  <c r="BG41" i="3" s="1"/>
  <c r="BC42" i="3"/>
  <c r="BD42" i="3" s="1"/>
  <c r="BE43" i="3" s="1"/>
  <c r="BG43" i="3" s="1"/>
  <c r="BC44" i="3"/>
  <c r="BD44" i="3" s="1"/>
  <c r="BE45" i="3" s="1"/>
  <c r="BG45" i="3" s="1"/>
  <c r="BC46" i="3"/>
  <c r="BD46" i="3" s="1"/>
  <c r="BE47" i="3" s="1"/>
  <c r="BG47" i="3" s="1"/>
  <c r="BC50" i="3"/>
  <c r="BD50" i="3" s="1"/>
  <c r="BE51" i="3" s="1"/>
  <c r="BG51" i="3" s="1"/>
  <c r="BC52" i="3"/>
  <c r="BD52" i="3" s="1"/>
  <c r="BE53" i="3" s="1"/>
  <c r="BG53" i="3" s="1"/>
  <c r="BC56" i="3"/>
  <c r="BD56" i="3" s="1"/>
  <c r="BE57" i="3" s="1"/>
  <c r="BG57" i="3" s="1"/>
  <c r="BC58" i="3"/>
  <c r="BD58" i="3" s="1"/>
  <c r="BE59" i="3" s="1"/>
  <c r="BG59" i="3" s="1"/>
  <c r="BC60" i="3"/>
  <c r="BD60" i="3" s="1"/>
  <c r="BE61" i="3" s="1"/>
  <c r="BG61" i="3" s="1"/>
  <c r="BC62" i="3"/>
  <c r="BD62" i="3" s="1"/>
  <c r="BE63" i="3" s="1"/>
  <c r="BG63" i="3" s="1"/>
  <c r="BC64" i="3"/>
  <c r="BD64" i="3" s="1"/>
  <c r="BE65" i="3" s="1"/>
  <c r="BG65" i="3" s="1"/>
  <c r="BC66" i="3"/>
  <c r="BD66" i="3" s="1"/>
  <c r="BE67" i="3" s="1"/>
  <c r="BG67" i="3" s="1"/>
  <c r="BC68" i="3"/>
  <c r="BD68" i="3" s="1"/>
  <c r="BE69" i="3" s="1"/>
  <c r="BG69" i="3" s="1"/>
  <c r="BC74" i="3"/>
  <c r="BD74" i="3" s="1"/>
  <c r="BE75" i="3" s="1"/>
  <c r="BG75" i="3" s="1"/>
  <c r="BC78" i="3"/>
  <c r="BD78" i="3" s="1"/>
  <c r="BE79" i="3" s="1"/>
  <c r="BG79" i="3" s="1"/>
  <c r="BH11" i="3"/>
  <c r="BI11" i="3" s="1"/>
  <c r="BJ12" i="3" s="1"/>
  <c r="BL12" i="3" s="1"/>
  <c r="BH17" i="3"/>
  <c r="BI17" i="3" s="1"/>
  <c r="BJ18" i="3" s="1"/>
  <c r="BL18" i="3" s="1"/>
  <c r="BH19" i="3"/>
  <c r="BI19" i="3" s="1"/>
  <c r="BJ20" i="3" s="1"/>
  <c r="BL20" i="3" s="1"/>
  <c r="BH21" i="3"/>
  <c r="BI21" i="3" s="1"/>
  <c r="BJ22" i="3" s="1"/>
  <c r="BL22" i="3" s="1"/>
  <c r="BH23" i="3"/>
  <c r="BI23" i="3" s="1"/>
  <c r="BJ24" i="3" s="1"/>
  <c r="BL24" i="3" s="1"/>
  <c r="BH27" i="3"/>
  <c r="BI27" i="3" s="1"/>
  <c r="BJ28" i="3" s="1"/>
  <c r="BL28" i="3" s="1"/>
  <c r="BH31" i="3"/>
  <c r="BI31" i="3" s="1"/>
  <c r="BJ32" i="3" s="1"/>
  <c r="BL32" i="3" s="1"/>
  <c r="BH33" i="3"/>
  <c r="BI33" i="3" s="1"/>
  <c r="BJ34" i="3" s="1"/>
  <c r="BL34" i="3" s="1"/>
  <c r="BH37" i="3"/>
  <c r="BI37" i="3" s="1"/>
  <c r="BJ38" i="3" s="1"/>
  <c r="BL38" i="3" s="1"/>
  <c r="BH39" i="3"/>
  <c r="BI39" i="3" s="1"/>
  <c r="BJ40" i="3" s="1"/>
  <c r="BL40" i="3" s="1"/>
  <c r="BH41" i="3"/>
  <c r="BI41" i="3" s="1"/>
  <c r="BJ42" i="3" s="1"/>
  <c r="BL42" i="3" s="1"/>
  <c r="BH43" i="3"/>
  <c r="BI43" i="3" s="1"/>
  <c r="BJ44" i="3" s="1"/>
  <c r="BL44" i="3" s="1"/>
  <c r="BH45" i="3"/>
  <c r="BI45" i="3" s="1"/>
  <c r="BJ46" i="3" s="1"/>
  <c r="BL46" i="3" s="1"/>
  <c r="BH47" i="3"/>
  <c r="BI47" i="3" s="1"/>
  <c r="BJ48" i="3" s="1"/>
  <c r="BL48" i="3" s="1"/>
  <c r="BH51" i="3"/>
  <c r="BI51" i="3" s="1"/>
  <c r="BJ52" i="3" s="1"/>
  <c r="BL52" i="3" s="1"/>
  <c r="BH53" i="3"/>
  <c r="BI53" i="3" s="1"/>
  <c r="BJ54" i="3" s="1"/>
  <c r="BL54" i="3" s="1"/>
  <c r="BH57" i="3"/>
  <c r="BI57" i="3" s="1"/>
  <c r="BJ58" i="3" s="1"/>
  <c r="BL58" i="3" s="1"/>
  <c r="BH59" i="3"/>
  <c r="BI59" i="3" s="1"/>
  <c r="BJ60" i="3" s="1"/>
  <c r="BL60" i="3" s="1"/>
  <c r="BH61" i="3"/>
  <c r="BI61" i="3" s="1"/>
  <c r="BJ62" i="3" s="1"/>
  <c r="BL62" i="3" s="1"/>
  <c r="BH63" i="3"/>
  <c r="BI63" i="3" s="1"/>
  <c r="BJ64" i="3" s="1"/>
  <c r="BL64" i="3" s="1"/>
  <c r="BH65" i="3"/>
  <c r="BI65" i="3" s="1"/>
  <c r="BJ66" i="3" s="1"/>
  <c r="BL66" i="3" s="1"/>
  <c r="BH67" i="3"/>
  <c r="BI67" i="3" s="1"/>
  <c r="BJ68" i="3" s="1"/>
  <c r="BL68" i="3" s="1"/>
  <c r="BH69" i="3"/>
  <c r="BI69" i="3" s="1"/>
  <c r="BJ70" i="3" s="1"/>
  <c r="BL70" i="3" s="1"/>
  <c r="BH75" i="3"/>
  <c r="BI75" i="3" s="1"/>
  <c r="BJ76" i="3" s="1"/>
  <c r="BL76" i="3" s="1"/>
  <c r="BH79" i="3"/>
  <c r="BI79" i="3" s="1"/>
  <c r="BJ80" i="3" s="1"/>
  <c r="BL80" i="3" s="1"/>
  <c r="BI2" i="3"/>
  <c r="BJ3" i="3" s="1"/>
  <c r="AD4" i="3"/>
  <c r="AE4" i="3" s="1"/>
  <c r="AF5" i="3" s="1"/>
  <c r="AH5" i="3" s="1"/>
  <c r="AD8" i="3"/>
  <c r="AE8" i="3" s="1"/>
  <c r="AF9" i="3" s="1"/>
  <c r="AH9" i="3" s="1"/>
  <c r="AD12" i="3"/>
  <c r="AE12" i="3" s="1"/>
  <c r="AF13" i="3" s="1"/>
  <c r="AH13" i="3" s="1"/>
  <c r="AD14" i="3"/>
  <c r="AE14" i="3" s="1"/>
  <c r="AF15" i="3" s="1"/>
  <c r="AH15" i="3" s="1"/>
  <c r="AD18" i="3"/>
  <c r="AE18" i="3" s="1"/>
  <c r="AF19" i="3" s="1"/>
  <c r="AH19" i="3" s="1"/>
  <c r="AD20" i="3"/>
  <c r="AE20" i="3" s="1"/>
  <c r="AF21" i="3" s="1"/>
  <c r="AH21" i="3" s="1"/>
  <c r="AD22" i="3"/>
  <c r="AE22" i="3" s="1"/>
  <c r="AF23" i="3" s="1"/>
  <c r="AH23" i="3" s="1"/>
  <c r="AD26" i="3"/>
  <c r="AE26" i="3" s="1"/>
  <c r="AF27" i="3" s="1"/>
  <c r="AH27" i="3" s="1"/>
  <c r="AD36" i="3"/>
  <c r="AE36" i="3" s="1"/>
  <c r="AF37" i="3" s="1"/>
  <c r="AH37" i="3" s="1"/>
  <c r="AD38" i="3"/>
  <c r="AE38" i="3" s="1"/>
  <c r="AF39" i="3" s="1"/>
  <c r="AH39" i="3" s="1"/>
  <c r="AD40" i="3"/>
  <c r="AE40" i="3" s="1"/>
  <c r="AF41" i="3" s="1"/>
  <c r="AH41" i="3" s="1"/>
  <c r="AD42" i="3"/>
  <c r="AE42" i="3" s="1"/>
  <c r="AF43" i="3" s="1"/>
  <c r="AH43" i="3" s="1"/>
  <c r="AD44" i="3"/>
  <c r="AE44" i="3" s="1"/>
  <c r="AF45" i="3" s="1"/>
  <c r="AH45" i="3" s="1"/>
  <c r="AD48" i="3"/>
  <c r="AE48" i="3" s="1"/>
  <c r="AF49" i="3" s="1"/>
  <c r="AH49" i="3" s="1"/>
  <c r="AD58" i="3"/>
  <c r="AE58" i="3" s="1"/>
  <c r="AF59" i="3" s="1"/>
  <c r="AH59" i="3" s="1"/>
  <c r="AD60" i="3"/>
  <c r="AE60" i="3" s="1"/>
  <c r="AF61" i="3" s="1"/>
  <c r="AH61" i="3" s="1"/>
  <c r="AD70" i="3"/>
  <c r="AE70" i="3" s="1"/>
  <c r="AF71" i="3" s="1"/>
  <c r="AH71" i="3" s="1"/>
  <c r="AD72" i="3"/>
  <c r="AE72" i="3" s="1"/>
  <c r="AF73" i="3" s="1"/>
  <c r="AH73" i="3" s="1"/>
  <c r="AD76" i="3"/>
  <c r="AE76" i="3" s="1"/>
  <c r="AF77" i="3" s="1"/>
  <c r="AH77" i="3" s="1"/>
  <c r="AD80" i="3"/>
  <c r="AE80" i="3" s="1"/>
  <c r="AF81" i="3" s="1"/>
  <c r="AH81" i="3" s="1"/>
  <c r="AD86" i="3"/>
  <c r="AE86" i="3" s="1"/>
  <c r="AI5" i="3"/>
  <c r="AJ5" i="3" s="1"/>
  <c r="AK6" i="3" s="1"/>
  <c r="AM6" i="3" s="1"/>
  <c r="AI9" i="3"/>
  <c r="AJ9" i="3" s="1"/>
  <c r="AK10" i="3" s="1"/>
  <c r="AM10" i="3" s="1"/>
  <c r="AI13" i="3"/>
  <c r="AJ13" i="3" s="1"/>
  <c r="AK14" i="3" s="1"/>
  <c r="AM14" i="3" s="1"/>
  <c r="AI15" i="3"/>
  <c r="AJ15" i="3" s="1"/>
  <c r="AK16" i="3" s="1"/>
  <c r="AM16" i="3" s="1"/>
  <c r="AI19" i="3"/>
  <c r="AJ19" i="3" s="1"/>
  <c r="AK20" i="3" s="1"/>
  <c r="AM20" i="3" s="1"/>
  <c r="AI21" i="3"/>
  <c r="AJ21" i="3" s="1"/>
  <c r="AK22" i="3" s="1"/>
  <c r="AM22" i="3" s="1"/>
  <c r="AI23" i="3"/>
  <c r="AJ23" i="3" s="1"/>
  <c r="AK24" i="3" s="1"/>
  <c r="AM24" i="3" s="1"/>
  <c r="AI27" i="3"/>
  <c r="AJ27" i="3" s="1"/>
  <c r="AK28" i="3" s="1"/>
  <c r="AM28" i="3" s="1"/>
  <c r="AI37" i="3"/>
  <c r="AJ37" i="3" s="1"/>
  <c r="AK38" i="3" s="1"/>
  <c r="AM38" i="3" s="1"/>
  <c r="AI39" i="3"/>
  <c r="AJ39" i="3" s="1"/>
  <c r="AK40" i="3" s="1"/>
  <c r="AM40" i="3" s="1"/>
  <c r="AI41" i="3"/>
  <c r="AJ41" i="3" s="1"/>
  <c r="AK42" i="3" s="1"/>
  <c r="AM42" i="3" s="1"/>
  <c r="AI43" i="3"/>
  <c r="AJ43" i="3" s="1"/>
  <c r="AK44" i="3" s="1"/>
  <c r="AM44" i="3" s="1"/>
  <c r="AI45" i="3"/>
  <c r="AJ45" i="3" s="1"/>
  <c r="AK46" i="3" s="1"/>
  <c r="AM46" i="3" s="1"/>
  <c r="AI49" i="3"/>
  <c r="AJ49" i="3" s="1"/>
  <c r="AK50" i="3" s="1"/>
  <c r="AM50" i="3" s="1"/>
  <c r="AI59" i="3"/>
  <c r="AJ59" i="3" s="1"/>
  <c r="AK60" i="3" s="1"/>
  <c r="AM60" i="3" s="1"/>
  <c r="AI61" i="3"/>
  <c r="AJ61" i="3" s="1"/>
  <c r="AK62" i="3" s="1"/>
  <c r="AM62" i="3" s="1"/>
  <c r="AI71" i="3"/>
  <c r="AJ71" i="3" s="1"/>
  <c r="AK72" i="3" s="1"/>
  <c r="AM72" i="3" s="1"/>
  <c r="AI73" i="3"/>
  <c r="AJ73" i="3" s="1"/>
  <c r="AK74" i="3" s="1"/>
  <c r="AM74" i="3" s="1"/>
  <c r="AI77" i="3"/>
  <c r="AJ77" i="3" s="1"/>
  <c r="AK78" i="3" s="1"/>
  <c r="AM78" i="3" s="1"/>
  <c r="AI81" i="3"/>
  <c r="AJ81" i="3" s="1"/>
  <c r="AK82" i="3" s="1"/>
  <c r="AM82" i="3" s="1"/>
  <c r="AN6" i="3"/>
  <c r="AO6" i="3" s="1"/>
  <c r="AP7" i="3" s="1"/>
  <c r="AR7" i="3" s="1"/>
  <c r="AS7" i="3" s="1"/>
  <c r="AT7" i="3" s="1"/>
  <c r="AU8" i="3" s="1"/>
  <c r="AW8" i="3" s="1"/>
  <c r="AX8" i="3" s="1"/>
  <c r="AY8" i="3" s="1"/>
  <c r="AZ9" i="3" s="1"/>
  <c r="BB9" i="3" s="1"/>
  <c r="BC9" i="3" s="1"/>
  <c r="BD9" i="3" s="1"/>
  <c r="BE10" i="3" s="1"/>
  <c r="BG10" i="3" s="1"/>
  <c r="AN10" i="3"/>
  <c r="AO10" i="3" s="1"/>
  <c r="AP11" i="3" s="1"/>
  <c r="AR11" i="3" s="1"/>
  <c r="AS11" i="3" s="1"/>
  <c r="AT11" i="3" s="1"/>
  <c r="AU12" i="3" s="1"/>
  <c r="AW12" i="3" s="1"/>
  <c r="AX12" i="3" s="1"/>
  <c r="AY12" i="3" s="1"/>
  <c r="AZ13" i="3" s="1"/>
  <c r="BB13" i="3" s="1"/>
  <c r="BC13" i="3" s="1"/>
  <c r="BD13" i="3" s="1"/>
  <c r="BE14" i="3" s="1"/>
  <c r="BG14" i="3" s="1"/>
  <c r="AN14" i="3"/>
  <c r="AO14" i="3" s="1"/>
  <c r="AP15" i="3" s="1"/>
  <c r="AR15" i="3" s="1"/>
  <c r="AS15" i="3" s="1"/>
  <c r="AT15" i="3" s="1"/>
  <c r="AU16" i="3" s="1"/>
  <c r="AW16" i="3" s="1"/>
  <c r="AX16" i="3" s="1"/>
  <c r="AY16" i="3" s="1"/>
  <c r="AZ17" i="3" s="1"/>
  <c r="BB17" i="3" s="1"/>
  <c r="BC17" i="3" s="1"/>
  <c r="BD17" i="3" s="1"/>
  <c r="BE18" i="3" s="1"/>
  <c r="BG18" i="3" s="1"/>
  <c r="AN16" i="3"/>
  <c r="AO16" i="3" s="1"/>
  <c r="AP17" i="3" s="1"/>
  <c r="AR17" i="3" s="1"/>
  <c r="AN20" i="3"/>
  <c r="AO20" i="3" s="1"/>
  <c r="AP21" i="3" s="1"/>
  <c r="AR21" i="3" s="1"/>
  <c r="AN22" i="3"/>
  <c r="AO22" i="3" s="1"/>
  <c r="AP23" i="3" s="1"/>
  <c r="AR23" i="3" s="1"/>
  <c r="AS23" i="3" s="1"/>
  <c r="AT23" i="3" s="1"/>
  <c r="AU24" i="3" s="1"/>
  <c r="AW24" i="3" s="1"/>
  <c r="AX24" i="3" s="1"/>
  <c r="AY24" i="3" s="1"/>
  <c r="AZ25" i="3" s="1"/>
  <c r="BB25" i="3" s="1"/>
  <c r="BC25" i="3" s="1"/>
  <c r="BD25" i="3" s="1"/>
  <c r="BE26" i="3" s="1"/>
  <c r="BG26" i="3" s="1"/>
  <c r="BH26" i="3" s="1"/>
  <c r="BI26" i="3" s="1"/>
  <c r="BJ27" i="3" s="1"/>
  <c r="BL27" i="3" s="1"/>
  <c r="BM27" i="3" s="1"/>
  <c r="BN27" i="3" s="1"/>
  <c r="BO28" i="3" s="1"/>
  <c r="BQ28" i="3" s="1"/>
  <c r="BR28" i="3" s="1"/>
  <c r="BS28" i="3" s="1"/>
  <c r="BT29" i="3" s="1"/>
  <c r="BV29" i="3" s="1"/>
  <c r="BW29" i="3" s="1"/>
  <c r="BX29" i="3" s="1"/>
  <c r="BY30" i="3" s="1"/>
  <c r="CA30" i="3" s="1"/>
  <c r="CB30" i="3" s="1"/>
  <c r="CC30" i="3" s="1"/>
  <c r="CD31" i="3" s="1"/>
  <c r="CF31" i="3" s="1"/>
  <c r="CG31" i="3" s="1"/>
  <c r="CH31" i="3" s="1"/>
  <c r="CI32" i="3" s="1"/>
  <c r="CK32" i="3" s="1"/>
  <c r="CL32" i="3" s="1"/>
  <c r="CM32" i="3" s="1"/>
  <c r="CN33" i="3" s="1"/>
  <c r="CP33" i="3" s="1"/>
  <c r="CQ33" i="3" s="1"/>
  <c r="CR33" i="3" s="1"/>
  <c r="CS34" i="3" s="1"/>
  <c r="CU34" i="3" s="1"/>
  <c r="CV34" i="3" s="1"/>
  <c r="CW34" i="3" s="1"/>
  <c r="CX35" i="3" s="1"/>
  <c r="CZ35" i="3" s="1"/>
  <c r="DA35" i="3" s="1"/>
  <c r="DB35" i="3" s="1"/>
  <c r="DC36" i="3" s="1"/>
  <c r="DE36" i="3" s="1"/>
  <c r="DF36" i="3" s="1"/>
  <c r="DG36" i="3" s="1"/>
  <c r="DH37" i="3" s="1"/>
  <c r="DJ37" i="3" s="1"/>
  <c r="AN24" i="3"/>
  <c r="AO24" i="3" s="1"/>
  <c r="AP25" i="3" s="1"/>
  <c r="AR25" i="3" s="1"/>
  <c r="AN28" i="3"/>
  <c r="AO28" i="3" s="1"/>
  <c r="AP29" i="3" s="1"/>
  <c r="AR29" i="3" s="1"/>
  <c r="AN38" i="3"/>
  <c r="AO38" i="3" s="1"/>
  <c r="AP39" i="3" s="1"/>
  <c r="AR39" i="3" s="1"/>
  <c r="AS39" i="3" s="1"/>
  <c r="AT39" i="3" s="1"/>
  <c r="AU40" i="3" s="1"/>
  <c r="AW40" i="3" s="1"/>
  <c r="AX40" i="3" s="1"/>
  <c r="AY40" i="3" s="1"/>
  <c r="AZ41" i="3" s="1"/>
  <c r="BB41" i="3" s="1"/>
  <c r="BC41" i="3" s="1"/>
  <c r="BD41" i="3" s="1"/>
  <c r="BE42" i="3" s="1"/>
  <c r="BG42" i="3" s="1"/>
  <c r="BH42" i="3" s="1"/>
  <c r="BI42" i="3" s="1"/>
  <c r="BJ43" i="3" s="1"/>
  <c r="BL43" i="3" s="1"/>
  <c r="BM43" i="3" s="1"/>
  <c r="BN43" i="3" s="1"/>
  <c r="BO44" i="3" s="1"/>
  <c r="BQ44" i="3" s="1"/>
  <c r="BR44" i="3" s="1"/>
  <c r="BS44" i="3" s="1"/>
  <c r="BT45" i="3" s="1"/>
  <c r="BV45" i="3" s="1"/>
  <c r="BW45" i="3" s="1"/>
  <c r="BX45" i="3" s="1"/>
  <c r="BY46" i="3" s="1"/>
  <c r="CA46" i="3" s="1"/>
  <c r="CB46" i="3" s="1"/>
  <c r="CC46" i="3" s="1"/>
  <c r="CD47" i="3" s="1"/>
  <c r="CF47" i="3" s="1"/>
  <c r="CG47" i="3" s="1"/>
  <c r="CH47" i="3" s="1"/>
  <c r="CI48" i="3" s="1"/>
  <c r="CK48" i="3" s="1"/>
  <c r="CL48" i="3" s="1"/>
  <c r="CM48" i="3" s="1"/>
  <c r="CN49" i="3" s="1"/>
  <c r="CP49" i="3" s="1"/>
  <c r="CQ49" i="3" s="1"/>
  <c r="CR49" i="3" s="1"/>
  <c r="CS50" i="3" s="1"/>
  <c r="CU50" i="3" s="1"/>
  <c r="CV50" i="3" s="1"/>
  <c r="CW50" i="3" s="1"/>
  <c r="CX51" i="3" s="1"/>
  <c r="CZ51" i="3" s="1"/>
  <c r="DA51" i="3" s="1"/>
  <c r="DB51" i="3" s="1"/>
  <c r="DC52" i="3" s="1"/>
  <c r="DE52" i="3" s="1"/>
  <c r="DF52" i="3" s="1"/>
  <c r="DG52" i="3" s="1"/>
  <c r="DH53" i="3" s="1"/>
  <c r="DJ53" i="3" s="1"/>
  <c r="AN40" i="3"/>
  <c r="AO40" i="3" s="1"/>
  <c r="AP41" i="3" s="1"/>
  <c r="AR41" i="3" s="1"/>
  <c r="AN42" i="3"/>
  <c r="AO42" i="3" s="1"/>
  <c r="AP43" i="3" s="1"/>
  <c r="AR43" i="3" s="1"/>
  <c r="AS43" i="3" s="1"/>
  <c r="AT43" i="3" s="1"/>
  <c r="AU44" i="3" s="1"/>
  <c r="AW44" i="3" s="1"/>
  <c r="AX44" i="3" s="1"/>
  <c r="AY44" i="3" s="1"/>
  <c r="AZ45" i="3" s="1"/>
  <c r="BB45" i="3" s="1"/>
  <c r="BC45" i="3" s="1"/>
  <c r="BD45" i="3" s="1"/>
  <c r="BE46" i="3" s="1"/>
  <c r="BG46" i="3" s="1"/>
  <c r="BH46" i="3" s="1"/>
  <c r="BI46" i="3" s="1"/>
  <c r="BJ47" i="3" s="1"/>
  <c r="BL47" i="3" s="1"/>
  <c r="BM47" i="3" s="1"/>
  <c r="BN47" i="3" s="1"/>
  <c r="BO48" i="3" s="1"/>
  <c r="BQ48" i="3" s="1"/>
  <c r="AN44" i="3"/>
  <c r="AO44" i="3" s="1"/>
  <c r="AP45" i="3" s="1"/>
  <c r="AR45" i="3" s="1"/>
  <c r="AN46" i="3"/>
  <c r="AO46" i="3" s="1"/>
  <c r="AP47" i="3" s="1"/>
  <c r="AR47" i="3" s="1"/>
  <c r="AS47" i="3" s="1"/>
  <c r="AT47" i="3" s="1"/>
  <c r="AU48" i="3" s="1"/>
  <c r="AW48" i="3" s="1"/>
  <c r="AX48" i="3" s="1"/>
  <c r="AY48" i="3" s="1"/>
  <c r="AZ49" i="3" s="1"/>
  <c r="BB49" i="3" s="1"/>
  <c r="BC49" i="3" s="1"/>
  <c r="BD49" i="3" s="1"/>
  <c r="BE50" i="3" s="1"/>
  <c r="BG50" i="3" s="1"/>
  <c r="BH50" i="3" s="1"/>
  <c r="BI50" i="3" s="1"/>
  <c r="BJ51" i="3" s="1"/>
  <c r="BL51" i="3" s="1"/>
  <c r="BM51" i="3" s="1"/>
  <c r="BN51" i="3" s="1"/>
  <c r="BO52" i="3" s="1"/>
  <c r="BQ52" i="3" s="1"/>
  <c r="AN50" i="3"/>
  <c r="AO50" i="3" s="1"/>
  <c r="AP51" i="3" s="1"/>
  <c r="AR51" i="3" s="1"/>
  <c r="AS51" i="3" s="1"/>
  <c r="AT51" i="3" s="1"/>
  <c r="AU52" i="3" s="1"/>
  <c r="AW52" i="3" s="1"/>
  <c r="AX52" i="3" s="1"/>
  <c r="AY52" i="3" s="1"/>
  <c r="AZ53" i="3" s="1"/>
  <c r="BB53" i="3" s="1"/>
  <c r="BC53" i="3" s="1"/>
  <c r="BD53" i="3" s="1"/>
  <c r="BE54" i="3" s="1"/>
  <c r="BG54" i="3" s="1"/>
  <c r="BH54" i="3" s="1"/>
  <c r="BI54" i="3" s="1"/>
  <c r="BJ55" i="3" s="1"/>
  <c r="BL55" i="3" s="1"/>
  <c r="BM55" i="3" s="1"/>
  <c r="BN55" i="3" s="1"/>
  <c r="BO56" i="3" s="1"/>
  <c r="BQ56" i="3" s="1"/>
  <c r="AN60" i="3"/>
  <c r="AO60" i="3" s="1"/>
  <c r="AP61" i="3" s="1"/>
  <c r="AR61" i="3" s="1"/>
  <c r="AN62" i="3"/>
  <c r="AO62" i="3" s="1"/>
  <c r="AP63" i="3" s="1"/>
  <c r="AR63" i="3" s="1"/>
  <c r="AS63" i="3" s="1"/>
  <c r="AT63" i="3" s="1"/>
  <c r="AU64" i="3" s="1"/>
  <c r="AW64" i="3" s="1"/>
  <c r="AX64" i="3" s="1"/>
  <c r="AY64" i="3" s="1"/>
  <c r="AZ65" i="3" s="1"/>
  <c r="BB65" i="3" s="1"/>
  <c r="BC65" i="3" s="1"/>
  <c r="BD65" i="3" s="1"/>
  <c r="BE66" i="3" s="1"/>
  <c r="BG66" i="3" s="1"/>
  <c r="BH66" i="3" s="1"/>
  <c r="BI66" i="3" s="1"/>
  <c r="BJ67" i="3" s="1"/>
  <c r="BL67" i="3" s="1"/>
  <c r="BM67" i="3" s="1"/>
  <c r="BN67" i="3" s="1"/>
  <c r="BO68" i="3" s="1"/>
  <c r="BQ68" i="3" s="1"/>
  <c r="AN72" i="3"/>
  <c r="AO72" i="3" s="1"/>
  <c r="AP73" i="3" s="1"/>
  <c r="AR73" i="3" s="1"/>
  <c r="AN74" i="3"/>
  <c r="AO74" i="3" s="1"/>
  <c r="AP75" i="3" s="1"/>
  <c r="AR75" i="3" s="1"/>
  <c r="AS75" i="3" s="1"/>
  <c r="AT75" i="3" s="1"/>
  <c r="AU76" i="3" s="1"/>
  <c r="AW76" i="3" s="1"/>
  <c r="AX76" i="3" s="1"/>
  <c r="AY76" i="3" s="1"/>
  <c r="AZ77" i="3" s="1"/>
  <c r="BB77" i="3" s="1"/>
  <c r="BC77" i="3" s="1"/>
  <c r="BD77" i="3" s="1"/>
  <c r="BE78" i="3" s="1"/>
  <c r="BG78" i="3" s="1"/>
  <c r="BH78" i="3" s="1"/>
  <c r="BI78" i="3" s="1"/>
  <c r="BJ79" i="3" s="1"/>
  <c r="BL79" i="3" s="1"/>
  <c r="BM79" i="3" s="1"/>
  <c r="BN79" i="3" s="1"/>
  <c r="BO80" i="3" s="1"/>
  <c r="BQ80" i="3" s="1"/>
  <c r="AN78" i="3"/>
  <c r="AO78" i="3" s="1"/>
  <c r="AP79" i="3" s="1"/>
  <c r="AR79" i="3" s="1"/>
  <c r="AS79" i="3" s="1"/>
  <c r="AT79" i="3" s="1"/>
  <c r="AU80" i="3" s="1"/>
  <c r="AW80" i="3" s="1"/>
  <c r="AX80" i="3" s="1"/>
  <c r="AY80" i="3" s="1"/>
  <c r="AZ81" i="3" s="1"/>
  <c r="BB81" i="3" s="1"/>
  <c r="BC81" i="3" s="1"/>
  <c r="BD81" i="3" s="1"/>
  <c r="BE82" i="3" s="1"/>
  <c r="BG82" i="3" s="1"/>
  <c r="BH82" i="3" s="1"/>
  <c r="BI82" i="3" s="1"/>
  <c r="BJ83" i="3" s="1"/>
  <c r="BL83" i="3" s="1"/>
  <c r="BM83" i="3" s="1"/>
  <c r="BN83" i="3" s="1"/>
  <c r="BO84" i="3" s="1"/>
  <c r="BQ84" i="3" s="1"/>
  <c r="AN82" i="3"/>
  <c r="AO82" i="3" s="1"/>
  <c r="AP83" i="3" s="1"/>
  <c r="AR83" i="3" s="1"/>
  <c r="AS83" i="3" s="1"/>
  <c r="AT83" i="3" s="1"/>
  <c r="AU84" i="3" s="1"/>
  <c r="AW84" i="3" s="1"/>
  <c r="AX84" i="3" s="1"/>
  <c r="AY84" i="3" s="1"/>
  <c r="AZ85" i="3" s="1"/>
  <c r="BB85" i="3" s="1"/>
  <c r="BC85" i="3" s="1"/>
  <c r="BD85" i="3" s="1"/>
  <c r="BE86" i="3" s="1"/>
  <c r="BG86" i="3" s="1"/>
  <c r="BH86" i="3" s="1"/>
  <c r="BI86" i="3" s="1"/>
  <c r="AS17" i="3"/>
  <c r="AT17" i="3" s="1"/>
  <c r="AU18" i="3" s="1"/>
  <c r="AW18" i="3" s="1"/>
  <c r="AS21" i="3"/>
  <c r="AT21" i="3" s="1"/>
  <c r="AU22" i="3" s="1"/>
  <c r="AW22" i="3" s="1"/>
  <c r="AS25" i="3"/>
  <c r="AT25" i="3" s="1"/>
  <c r="AU26" i="3" s="1"/>
  <c r="AW26" i="3" s="1"/>
  <c r="AS29" i="3"/>
  <c r="AT29" i="3" s="1"/>
  <c r="AU30" i="3" s="1"/>
  <c r="AW30" i="3" s="1"/>
  <c r="AS41" i="3"/>
  <c r="AT41" i="3" s="1"/>
  <c r="AU42" i="3" s="1"/>
  <c r="AW42" i="3" s="1"/>
  <c r="AS45" i="3"/>
  <c r="AT45" i="3" s="1"/>
  <c r="AU46" i="3" s="1"/>
  <c r="AW46" i="3" s="1"/>
  <c r="AS61" i="3"/>
  <c r="AT61" i="3" s="1"/>
  <c r="AU62" i="3" s="1"/>
  <c r="AW62" i="3" s="1"/>
  <c r="AS73" i="3"/>
  <c r="AT73" i="3" s="1"/>
  <c r="AU74" i="3" s="1"/>
  <c r="AW74" i="3" s="1"/>
  <c r="AX18" i="3"/>
  <c r="AY18" i="3" s="1"/>
  <c r="AZ19" i="3" s="1"/>
  <c r="BB19" i="3" s="1"/>
  <c r="BC19" i="3" s="1"/>
  <c r="BD19" i="3" s="1"/>
  <c r="BE20" i="3" s="1"/>
  <c r="BG20" i="3" s="1"/>
  <c r="BH20" i="3" s="1"/>
  <c r="BI20" i="3" s="1"/>
  <c r="BJ21" i="3" s="1"/>
  <c r="BL21" i="3" s="1"/>
  <c r="BM21" i="3" s="1"/>
  <c r="BN21" i="3" s="1"/>
  <c r="BO22" i="3" s="1"/>
  <c r="BQ22" i="3" s="1"/>
  <c r="BR22" i="3" s="1"/>
  <c r="BS22" i="3" s="1"/>
  <c r="BT23" i="3" s="1"/>
  <c r="BV23" i="3" s="1"/>
  <c r="BW23" i="3" s="1"/>
  <c r="BX23" i="3" s="1"/>
  <c r="BY24" i="3" s="1"/>
  <c r="CA24" i="3" s="1"/>
  <c r="CB24" i="3" s="1"/>
  <c r="CC24" i="3" s="1"/>
  <c r="CD25" i="3" s="1"/>
  <c r="CF25" i="3" s="1"/>
  <c r="CG25" i="3" s="1"/>
  <c r="CH25" i="3" s="1"/>
  <c r="CI26" i="3" s="1"/>
  <c r="CK26" i="3" s="1"/>
  <c r="CL26" i="3" s="1"/>
  <c r="CM26" i="3" s="1"/>
  <c r="CN27" i="3" s="1"/>
  <c r="CP27" i="3" s="1"/>
  <c r="CQ27" i="3" s="1"/>
  <c r="CR27" i="3" s="1"/>
  <c r="CS28" i="3" s="1"/>
  <c r="CU28" i="3" s="1"/>
  <c r="CV28" i="3" s="1"/>
  <c r="CW28" i="3" s="1"/>
  <c r="CX29" i="3" s="1"/>
  <c r="CZ29" i="3" s="1"/>
  <c r="DA29" i="3" s="1"/>
  <c r="DB29" i="3" s="1"/>
  <c r="DC30" i="3" s="1"/>
  <c r="DE30" i="3" s="1"/>
  <c r="DF30" i="3" s="1"/>
  <c r="DG30" i="3" s="1"/>
  <c r="DH31" i="3" s="1"/>
  <c r="DJ31" i="3" s="1"/>
  <c r="DK31" i="3" s="1"/>
  <c r="DL31" i="3" s="1"/>
  <c r="DM32" i="3" s="1"/>
  <c r="DO32" i="3" s="1"/>
  <c r="DP32" i="3" s="1"/>
  <c r="DQ32" i="3" s="1"/>
  <c r="DR33" i="3" s="1"/>
  <c r="DT33" i="3" s="1"/>
  <c r="DU33" i="3" s="1"/>
  <c r="DV33" i="3" s="1"/>
  <c r="DW34" i="3" s="1"/>
  <c r="DY34" i="3" s="1"/>
  <c r="DZ34" i="3" s="1"/>
  <c r="EA34" i="3" s="1"/>
  <c r="EB35" i="3" s="1"/>
  <c r="ED35" i="3" s="1"/>
  <c r="EE35" i="3" s="1"/>
  <c r="EF35" i="3" s="1"/>
  <c r="EG36" i="3" s="1"/>
  <c r="EI36" i="3" s="1"/>
  <c r="EJ36" i="3" s="1"/>
  <c r="EK36" i="3" s="1"/>
  <c r="EL37" i="3" s="1"/>
  <c r="EN37" i="3" s="1"/>
  <c r="EO37" i="3" s="1"/>
  <c r="EP37" i="3" s="1"/>
  <c r="EQ38" i="3" s="1"/>
  <c r="ES38" i="3" s="1"/>
  <c r="ET38" i="3" s="1"/>
  <c r="EU38" i="3" s="1"/>
  <c r="EV39" i="3" s="1"/>
  <c r="EX39" i="3" s="1"/>
  <c r="EY39" i="3" s="1"/>
  <c r="EZ39" i="3" s="1"/>
  <c r="FA40" i="3" s="1"/>
  <c r="FC40" i="3" s="1"/>
  <c r="FD40" i="3" s="1"/>
  <c r="FE40" i="3" s="1"/>
  <c r="FF41" i="3" s="1"/>
  <c r="FH41" i="3" s="1"/>
  <c r="FI41" i="3" s="1"/>
  <c r="FJ41" i="3" s="1"/>
  <c r="FK42" i="3" s="1"/>
  <c r="FM42" i="3" s="1"/>
  <c r="FN42" i="3" s="1"/>
  <c r="FO42" i="3" s="1"/>
  <c r="FP43" i="3" s="1"/>
  <c r="FR43" i="3" s="1"/>
  <c r="FS43" i="3" s="1"/>
  <c r="FT43" i="3" s="1"/>
  <c r="FU44" i="3" s="1"/>
  <c r="FW44" i="3" s="1"/>
  <c r="FX44" i="3" s="1"/>
  <c r="FY44" i="3" s="1"/>
  <c r="FZ45" i="3" s="1"/>
  <c r="AX22" i="3"/>
  <c r="AY22" i="3" s="1"/>
  <c r="AZ23" i="3" s="1"/>
  <c r="BB23" i="3" s="1"/>
  <c r="BC23" i="3" s="1"/>
  <c r="BD23" i="3" s="1"/>
  <c r="BE24" i="3" s="1"/>
  <c r="BG24" i="3" s="1"/>
  <c r="BH24" i="3" s="1"/>
  <c r="BI24" i="3" s="1"/>
  <c r="BJ25" i="3" s="1"/>
  <c r="BL25" i="3" s="1"/>
  <c r="BM25" i="3" s="1"/>
  <c r="BN25" i="3" s="1"/>
  <c r="BO26" i="3" s="1"/>
  <c r="BQ26" i="3" s="1"/>
  <c r="BR26" i="3" s="1"/>
  <c r="BS26" i="3" s="1"/>
  <c r="BT27" i="3" s="1"/>
  <c r="BV27" i="3" s="1"/>
  <c r="BW27" i="3" s="1"/>
  <c r="BX27" i="3" s="1"/>
  <c r="BY28" i="3" s="1"/>
  <c r="CA28" i="3" s="1"/>
  <c r="CB28" i="3" s="1"/>
  <c r="CC28" i="3" s="1"/>
  <c r="CD29" i="3" s="1"/>
  <c r="CF29" i="3" s="1"/>
  <c r="CG29" i="3" s="1"/>
  <c r="CH29" i="3" s="1"/>
  <c r="CI30" i="3" s="1"/>
  <c r="CK30" i="3" s="1"/>
  <c r="CL30" i="3" s="1"/>
  <c r="CM30" i="3" s="1"/>
  <c r="CN31" i="3" s="1"/>
  <c r="CP31" i="3" s="1"/>
  <c r="CQ31" i="3" s="1"/>
  <c r="CR31" i="3" s="1"/>
  <c r="CS32" i="3" s="1"/>
  <c r="CU32" i="3" s="1"/>
  <c r="CV32" i="3" s="1"/>
  <c r="CW32" i="3" s="1"/>
  <c r="CX33" i="3" s="1"/>
  <c r="CZ33" i="3" s="1"/>
  <c r="DA33" i="3" s="1"/>
  <c r="DB33" i="3" s="1"/>
  <c r="DC34" i="3" s="1"/>
  <c r="DE34" i="3" s="1"/>
  <c r="DF34" i="3" s="1"/>
  <c r="DG34" i="3" s="1"/>
  <c r="DH35" i="3" s="1"/>
  <c r="DJ35" i="3" s="1"/>
  <c r="DK35" i="3" s="1"/>
  <c r="DL35" i="3" s="1"/>
  <c r="DM36" i="3" s="1"/>
  <c r="DO36" i="3" s="1"/>
  <c r="DP36" i="3" s="1"/>
  <c r="DQ36" i="3" s="1"/>
  <c r="DR37" i="3" s="1"/>
  <c r="DT37" i="3" s="1"/>
  <c r="DU37" i="3" s="1"/>
  <c r="DV37" i="3" s="1"/>
  <c r="DW38" i="3" s="1"/>
  <c r="DY38" i="3" s="1"/>
  <c r="DZ38" i="3" s="1"/>
  <c r="EA38" i="3" s="1"/>
  <c r="EB39" i="3" s="1"/>
  <c r="ED39" i="3" s="1"/>
  <c r="EE39" i="3" s="1"/>
  <c r="EF39" i="3" s="1"/>
  <c r="EG40" i="3" s="1"/>
  <c r="EI40" i="3" s="1"/>
  <c r="EJ40" i="3" s="1"/>
  <c r="EK40" i="3" s="1"/>
  <c r="EL41" i="3" s="1"/>
  <c r="EN41" i="3" s="1"/>
  <c r="EO41" i="3" s="1"/>
  <c r="EP41" i="3" s="1"/>
  <c r="EQ42" i="3" s="1"/>
  <c r="ES42" i="3" s="1"/>
  <c r="ET42" i="3" s="1"/>
  <c r="EU42" i="3" s="1"/>
  <c r="EV43" i="3" s="1"/>
  <c r="EX43" i="3" s="1"/>
  <c r="EY43" i="3" s="1"/>
  <c r="EZ43" i="3" s="1"/>
  <c r="FA44" i="3" s="1"/>
  <c r="FC44" i="3" s="1"/>
  <c r="FD44" i="3" s="1"/>
  <c r="FE44" i="3" s="1"/>
  <c r="FF45" i="3" s="1"/>
  <c r="FH45" i="3" s="1"/>
  <c r="FI45" i="3" s="1"/>
  <c r="FJ45" i="3" s="1"/>
  <c r="FK46" i="3" s="1"/>
  <c r="FM46" i="3" s="1"/>
  <c r="FN46" i="3" s="1"/>
  <c r="FO46" i="3" s="1"/>
  <c r="FP47" i="3" s="1"/>
  <c r="FR47" i="3" s="1"/>
  <c r="FS47" i="3" s="1"/>
  <c r="FT47" i="3" s="1"/>
  <c r="FU48" i="3" s="1"/>
  <c r="FW48" i="3" s="1"/>
  <c r="FX48" i="3" s="1"/>
  <c r="FY48" i="3" s="1"/>
  <c r="FZ49" i="3" s="1"/>
  <c r="AX26" i="3"/>
  <c r="AY26" i="3" s="1"/>
  <c r="AZ27" i="3" s="1"/>
  <c r="BB27" i="3" s="1"/>
  <c r="BC27" i="3" s="1"/>
  <c r="BD27" i="3" s="1"/>
  <c r="BE28" i="3" s="1"/>
  <c r="BG28" i="3" s="1"/>
  <c r="BH28" i="3" s="1"/>
  <c r="BI28" i="3" s="1"/>
  <c r="BJ29" i="3" s="1"/>
  <c r="BL29" i="3" s="1"/>
  <c r="BM29" i="3" s="1"/>
  <c r="BN29" i="3" s="1"/>
  <c r="BO30" i="3" s="1"/>
  <c r="BQ30" i="3" s="1"/>
  <c r="BR30" i="3" s="1"/>
  <c r="BS30" i="3" s="1"/>
  <c r="BT31" i="3" s="1"/>
  <c r="BV31" i="3" s="1"/>
  <c r="BW31" i="3" s="1"/>
  <c r="BX31" i="3" s="1"/>
  <c r="BY32" i="3" s="1"/>
  <c r="CA32" i="3" s="1"/>
  <c r="CB32" i="3" s="1"/>
  <c r="CC32" i="3" s="1"/>
  <c r="CD33" i="3" s="1"/>
  <c r="CF33" i="3" s="1"/>
  <c r="CG33" i="3" s="1"/>
  <c r="CH33" i="3" s="1"/>
  <c r="CI34" i="3" s="1"/>
  <c r="CK34" i="3" s="1"/>
  <c r="CL34" i="3" s="1"/>
  <c r="CM34" i="3" s="1"/>
  <c r="CN35" i="3" s="1"/>
  <c r="CP35" i="3" s="1"/>
  <c r="CQ35" i="3" s="1"/>
  <c r="CR35" i="3" s="1"/>
  <c r="CS36" i="3" s="1"/>
  <c r="CU36" i="3" s="1"/>
  <c r="CV36" i="3" s="1"/>
  <c r="CW36" i="3" s="1"/>
  <c r="CX37" i="3" s="1"/>
  <c r="CZ37" i="3" s="1"/>
  <c r="DA37" i="3" s="1"/>
  <c r="DB37" i="3" s="1"/>
  <c r="DC38" i="3" s="1"/>
  <c r="DE38" i="3" s="1"/>
  <c r="DF38" i="3" s="1"/>
  <c r="DG38" i="3" s="1"/>
  <c r="DH39" i="3" s="1"/>
  <c r="DJ39" i="3" s="1"/>
  <c r="DK39" i="3" s="1"/>
  <c r="DL39" i="3" s="1"/>
  <c r="DM40" i="3" s="1"/>
  <c r="DO40" i="3" s="1"/>
  <c r="DP40" i="3" s="1"/>
  <c r="DQ40" i="3" s="1"/>
  <c r="DR41" i="3" s="1"/>
  <c r="DT41" i="3" s="1"/>
  <c r="DU41" i="3" s="1"/>
  <c r="DV41" i="3" s="1"/>
  <c r="DW42" i="3" s="1"/>
  <c r="DY42" i="3" s="1"/>
  <c r="DZ42" i="3" s="1"/>
  <c r="EA42" i="3" s="1"/>
  <c r="EB43" i="3" s="1"/>
  <c r="ED43" i="3" s="1"/>
  <c r="AX30" i="3"/>
  <c r="AY30" i="3" s="1"/>
  <c r="AZ31" i="3" s="1"/>
  <c r="BB31" i="3" s="1"/>
  <c r="BC31" i="3" s="1"/>
  <c r="BD31" i="3" s="1"/>
  <c r="BE32" i="3" s="1"/>
  <c r="BG32" i="3" s="1"/>
  <c r="BH32" i="3" s="1"/>
  <c r="BI32" i="3" s="1"/>
  <c r="BJ33" i="3" s="1"/>
  <c r="BL33" i="3" s="1"/>
  <c r="BM33" i="3" s="1"/>
  <c r="BN33" i="3" s="1"/>
  <c r="BO34" i="3" s="1"/>
  <c r="BQ34" i="3" s="1"/>
  <c r="BR34" i="3" s="1"/>
  <c r="BS34" i="3" s="1"/>
  <c r="BT35" i="3" s="1"/>
  <c r="BV35" i="3" s="1"/>
  <c r="BW35" i="3" s="1"/>
  <c r="BX35" i="3" s="1"/>
  <c r="BY36" i="3" s="1"/>
  <c r="CA36" i="3" s="1"/>
  <c r="CB36" i="3" s="1"/>
  <c r="CC36" i="3" s="1"/>
  <c r="CD37" i="3" s="1"/>
  <c r="CF37" i="3" s="1"/>
  <c r="CG37" i="3" s="1"/>
  <c r="CH37" i="3" s="1"/>
  <c r="CI38" i="3" s="1"/>
  <c r="CK38" i="3" s="1"/>
  <c r="CL38" i="3" s="1"/>
  <c r="CM38" i="3" s="1"/>
  <c r="CN39" i="3" s="1"/>
  <c r="CP39" i="3" s="1"/>
  <c r="CQ39" i="3" s="1"/>
  <c r="CR39" i="3" s="1"/>
  <c r="CS40" i="3" s="1"/>
  <c r="CU40" i="3" s="1"/>
  <c r="CV40" i="3" s="1"/>
  <c r="CW40" i="3" s="1"/>
  <c r="CX41" i="3" s="1"/>
  <c r="CZ41" i="3" s="1"/>
  <c r="DA41" i="3" s="1"/>
  <c r="DB41" i="3" s="1"/>
  <c r="DC42" i="3" s="1"/>
  <c r="DE42" i="3" s="1"/>
  <c r="DF42" i="3" s="1"/>
  <c r="DG42" i="3" s="1"/>
  <c r="DH43" i="3" s="1"/>
  <c r="DJ43" i="3" s="1"/>
  <c r="DK43" i="3" s="1"/>
  <c r="DL43" i="3" s="1"/>
  <c r="DM44" i="3" s="1"/>
  <c r="DO44" i="3" s="1"/>
  <c r="DP44" i="3" s="1"/>
  <c r="DQ44" i="3" s="1"/>
  <c r="DR45" i="3" s="1"/>
  <c r="DT45" i="3" s="1"/>
  <c r="DU45" i="3" s="1"/>
  <c r="DV45" i="3" s="1"/>
  <c r="DW46" i="3" s="1"/>
  <c r="DY46" i="3" s="1"/>
  <c r="DZ46" i="3" s="1"/>
  <c r="EA46" i="3" s="1"/>
  <c r="EB47" i="3" s="1"/>
  <c r="ED47" i="3" s="1"/>
  <c r="EE47" i="3" s="1"/>
  <c r="EF47" i="3" s="1"/>
  <c r="EG48" i="3" s="1"/>
  <c r="EI48" i="3" s="1"/>
  <c r="EJ48" i="3" s="1"/>
  <c r="EK48" i="3" s="1"/>
  <c r="EL49" i="3" s="1"/>
  <c r="EN49" i="3" s="1"/>
  <c r="EO49" i="3" s="1"/>
  <c r="EP49" i="3" s="1"/>
  <c r="EQ50" i="3" s="1"/>
  <c r="ES50" i="3" s="1"/>
  <c r="ET50" i="3" s="1"/>
  <c r="EU50" i="3" s="1"/>
  <c r="EV51" i="3" s="1"/>
  <c r="EX51" i="3" s="1"/>
  <c r="EY51" i="3" s="1"/>
  <c r="EZ51" i="3" s="1"/>
  <c r="FA52" i="3" s="1"/>
  <c r="FC52" i="3" s="1"/>
  <c r="FD52" i="3" s="1"/>
  <c r="FE52" i="3" s="1"/>
  <c r="FF53" i="3" s="1"/>
  <c r="FH53" i="3" s="1"/>
  <c r="FI53" i="3" s="1"/>
  <c r="FJ53" i="3" s="1"/>
  <c r="FK54" i="3" s="1"/>
  <c r="FM54" i="3" s="1"/>
  <c r="FN54" i="3" s="1"/>
  <c r="FO54" i="3" s="1"/>
  <c r="FP55" i="3" s="1"/>
  <c r="FR55" i="3" s="1"/>
  <c r="FS55" i="3" s="1"/>
  <c r="FT55" i="3" s="1"/>
  <c r="FU56" i="3" s="1"/>
  <c r="FW56" i="3" s="1"/>
  <c r="FX56" i="3" s="1"/>
  <c r="FY56" i="3" s="1"/>
  <c r="FZ57" i="3" s="1"/>
  <c r="AX42" i="3"/>
  <c r="AY42" i="3" s="1"/>
  <c r="AZ43" i="3" s="1"/>
  <c r="BB43" i="3" s="1"/>
  <c r="BC43" i="3" s="1"/>
  <c r="BD43" i="3" s="1"/>
  <c r="BE44" i="3" s="1"/>
  <c r="BG44" i="3" s="1"/>
  <c r="BH44" i="3" s="1"/>
  <c r="BI44" i="3" s="1"/>
  <c r="BJ45" i="3" s="1"/>
  <c r="BL45" i="3" s="1"/>
  <c r="BM45" i="3" s="1"/>
  <c r="BN45" i="3" s="1"/>
  <c r="BO46" i="3" s="1"/>
  <c r="BQ46" i="3" s="1"/>
  <c r="AX46" i="3"/>
  <c r="AY46" i="3" s="1"/>
  <c r="AZ47" i="3" s="1"/>
  <c r="BB47" i="3" s="1"/>
  <c r="BC47" i="3" s="1"/>
  <c r="BD47" i="3" s="1"/>
  <c r="BE48" i="3" s="1"/>
  <c r="BG48" i="3" s="1"/>
  <c r="BH48" i="3" s="1"/>
  <c r="BI48" i="3" s="1"/>
  <c r="BJ49" i="3" s="1"/>
  <c r="BL49" i="3" s="1"/>
  <c r="BM49" i="3" s="1"/>
  <c r="BN49" i="3" s="1"/>
  <c r="BO50" i="3" s="1"/>
  <c r="BQ50" i="3" s="1"/>
  <c r="AX62" i="3"/>
  <c r="AY62" i="3" s="1"/>
  <c r="AZ63" i="3" s="1"/>
  <c r="BB63" i="3" s="1"/>
  <c r="BC63" i="3" s="1"/>
  <c r="BD63" i="3" s="1"/>
  <c r="BE64" i="3" s="1"/>
  <c r="BG64" i="3" s="1"/>
  <c r="BH64" i="3" s="1"/>
  <c r="BI64" i="3" s="1"/>
  <c r="BJ65" i="3" s="1"/>
  <c r="BL65" i="3" s="1"/>
  <c r="BM65" i="3" s="1"/>
  <c r="BN65" i="3" s="1"/>
  <c r="BO66" i="3" s="1"/>
  <c r="BQ66" i="3" s="1"/>
  <c r="AX74" i="3"/>
  <c r="AY74" i="3" s="1"/>
  <c r="AZ75" i="3" s="1"/>
  <c r="BB75" i="3" s="1"/>
  <c r="BC75" i="3" s="1"/>
  <c r="BD75" i="3" s="1"/>
  <c r="BE76" i="3" s="1"/>
  <c r="BG76" i="3" s="1"/>
  <c r="BH76" i="3" s="1"/>
  <c r="BI76" i="3" s="1"/>
  <c r="BJ77" i="3" s="1"/>
  <c r="BL77" i="3" s="1"/>
  <c r="BM77" i="3" s="1"/>
  <c r="BN77" i="3" s="1"/>
  <c r="BO78" i="3" s="1"/>
  <c r="BQ78" i="3" s="1"/>
  <c r="AX86" i="3"/>
  <c r="AY86" i="3" s="1"/>
  <c r="BW2" i="3"/>
  <c r="BX2" i="3" s="1"/>
  <c r="BY3" i="3" s="1"/>
  <c r="BX3" i="3"/>
  <c r="BY4" i="3" s="1"/>
  <c r="CA4" i="3" s="1"/>
  <c r="CC2" i="3"/>
  <c r="CD3" i="3" s="1"/>
  <c r="CG2" i="3"/>
  <c r="CH2" i="3" s="1"/>
  <c r="CI3" i="3" s="1"/>
  <c r="CM2" i="3"/>
  <c r="CN3" i="3" s="1"/>
  <c r="CQ2" i="3"/>
  <c r="CR2" i="3" s="1"/>
  <c r="CS3" i="3" s="1"/>
  <c r="CW2" i="3"/>
  <c r="CX3" i="3" s="1"/>
  <c r="DA2" i="3"/>
  <c r="DB2" i="3" s="1"/>
  <c r="DC3" i="3" s="1"/>
  <c r="DA86" i="3"/>
  <c r="DB86" i="3" s="1"/>
  <c r="DG2" i="3"/>
  <c r="DH3" i="3" s="1"/>
  <c r="DK2" i="3"/>
  <c r="DL2" i="3" s="1"/>
  <c r="DM3" i="3" s="1"/>
  <c r="BM12" i="3"/>
  <c r="BN12" i="3" s="1"/>
  <c r="BO13" i="3" s="1"/>
  <c r="BQ13" i="3" s="1"/>
  <c r="BM18" i="3"/>
  <c r="BN18" i="3" s="1"/>
  <c r="BO19" i="3" s="1"/>
  <c r="BQ19" i="3" s="1"/>
  <c r="BM20" i="3"/>
  <c r="BN20" i="3" s="1"/>
  <c r="BO21" i="3" s="1"/>
  <c r="BQ21" i="3" s="1"/>
  <c r="BM22" i="3"/>
  <c r="BN22" i="3" s="1"/>
  <c r="BO23" i="3" s="1"/>
  <c r="BQ23" i="3" s="1"/>
  <c r="BM24" i="3"/>
  <c r="BN24" i="3" s="1"/>
  <c r="BO25" i="3" s="1"/>
  <c r="BQ25" i="3" s="1"/>
  <c r="BM28" i="3"/>
  <c r="BN28" i="3" s="1"/>
  <c r="BO29" i="3" s="1"/>
  <c r="BQ29" i="3" s="1"/>
  <c r="BM32" i="3"/>
  <c r="BN32" i="3" s="1"/>
  <c r="BO33" i="3" s="1"/>
  <c r="BQ33" i="3" s="1"/>
  <c r="BM34" i="3"/>
  <c r="BN34" i="3" s="1"/>
  <c r="BO35" i="3" s="1"/>
  <c r="BQ35" i="3" s="1"/>
  <c r="BM38" i="3"/>
  <c r="BN38" i="3" s="1"/>
  <c r="BO39" i="3" s="1"/>
  <c r="BQ39" i="3" s="1"/>
  <c r="BM40" i="3"/>
  <c r="BN40" i="3" s="1"/>
  <c r="BO41" i="3" s="1"/>
  <c r="BQ41" i="3" s="1"/>
  <c r="BM42" i="3"/>
  <c r="BN42" i="3" s="1"/>
  <c r="BO43" i="3" s="1"/>
  <c r="BQ43" i="3" s="1"/>
  <c r="BM44" i="3"/>
  <c r="BN44" i="3" s="1"/>
  <c r="BO45" i="3" s="1"/>
  <c r="BQ45" i="3" s="1"/>
  <c r="BM46" i="3"/>
  <c r="BN46" i="3" s="1"/>
  <c r="BO47" i="3" s="1"/>
  <c r="BQ47" i="3" s="1"/>
  <c r="BR47" i="3" s="1"/>
  <c r="BS47" i="3" s="1"/>
  <c r="BT48" i="3" s="1"/>
  <c r="BV48" i="3" s="1"/>
  <c r="BW48" i="3" s="1"/>
  <c r="BX48" i="3" s="1"/>
  <c r="BY49" i="3" s="1"/>
  <c r="CA49" i="3" s="1"/>
  <c r="CB49" i="3" s="1"/>
  <c r="CC49" i="3" s="1"/>
  <c r="CD50" i="3" s="1"/>
  <c r="CF50" i="3" s="1"/>
  <c r="CG50" i="3" s="1"/>
  <c r="CH50" i="3" s="1"/>
  <c r="CI51" i="3" s="1"/>
  <c r="CK51" i="3" s="1"/>
  <c r="CL51" i="3" s="1"/>
  <c r="CM51" i="3" s="1"/>
  <c r="CN52" i="3" s="1"/>
  <c r="CP52" i="3" s="1"/>
  <c r="CQ52" i="3" s="1"/>
  <c r="CR52" i="3" s="1"/>
  <c r="CS53" i="3" s="1"/>
  <c r="CU53" i="3" s="1"/>
  <c r="CV53" i="3" s="1"/>
  <c r="CW53" i="3" s="1"/>
  <c r="CX54" i="3" s="1"/>
  <c r="CZ54" i="3" s="1"/>
  <c r="DA54" i="3" s="1"/>
  <c r="DB54" i="3" s="1"/>
  <c r="DC55" i="3" s="1"/>
  <c r="DE55" i="3" s="1"/>
  <c r="DF55" i="3" s="1"/>
  <c r="DG55" i="3" s="1"/>
  <c r="DH56" i="3" s="1"/>
  <c r="DJ56" i="3" s="1"/>
  <c r="DK56" i="3" s="1"/>
  <c r="DL56" i="3" s="1"/>
  <c r="DM57" i="3" s="1"/>
  <c r="DO57" i="3" s="1"/>
  <c r="DP57" i="3" s="1"/>
  <c r="DQ57" i="3" s="1"/>
  <c r="DR58" i="3" s="1"/>
  <c r="DT58" i="3" s="1"/>
  <c r="DU58" i="3" s="1"/>
  <c r="DV58" i="3" s="1"/>
  <c r="DW59" i="3" s="1"/>
  <c r="DY59" i="3" s="1"/>
  <c r="DZ59" i="3" s="1"/>
  <c r="EA59" i="3" s="1"/>
  <c r="EB60" i="3" s="1"/>
  <c r="ED60" i="3" s="1"/>
  <c r="EE60" i="3" s="1"/>
  <c r="EF60" i="3" s="1"/>
  <c r="EG61" i="3" s="1"/>
  <c r="EI61" i="3" s="1"/>
  <c r="EJ61" i="3" s="1"/>
  <c r="EK61" i="3" s="1"/>
  <c r="EL62" i="3" s="1"/>
  <c r="EN62" i="3" s="1"/>
  <c r="EO62" i="3" s="1"/>
  <c r="EP62" i="3" s="1"/>
  <c r="EQ63" i="3" s="1"/>
  <c r="ES63" i="3" s="1"/>
  <c r="ET63" i="3" s="1"/>
  <c r="EU63" i="3" s="1"/>
  <c r="EV64" i="3" s="1"/>
  <c r="EX64" i="3" s="1"/>
  <c r="EY64" i="3" s="1"/>
  <c r="EZ64" i="3" s="1"/>
  <c r="FA65" i="3" s="1"/>
  <c r="FC65" i="3" s="1"/>
  <c r="FD65" i="3" s="1"/>
  <c r="FE65" i="3" s="1"/>
  <c r="FF66" i="3" s="1"/>
  <c r="FH66" i="3" s="1"/>
  <c r="FI66" i="3" s="1"/>
  <c r="FJ66" i="3" s="1"/>
  <c r="FK67" i="3" s="1"/>
  <c r="FM67" i="3" s="1"/>
  <c r="FN67" i="3" s="1"/>
  <c r="FO67" i="3" s="1"/>
  <c r="FP68" i="3" s="1"/>
  <c r="FR68" i="3" s="1"/>
  <c r="FS68" i="3" s="1"/>
  <c r="FT68" i="3" s="1"/>
  <c r="FU69" i="3" s="1"/>
  <c r="FW69" i="3" s="1"/>
  <c r="FX69" i="3" s="1"/>
  <c r="FY69" i="3" s="1"/>
  <c r="FZ70" i="3" s="1"/>
  <c r="BM48" i="3"/>
  <c r="BN48" i="3" s="1"/>
  <c r="BO49" i="3" s="1"/>
  <c r="BQ49" i="3" s="1"/>
  <c r="BR49" i="3" s="1"/>
  <c r="BS49" i="3" s="1"/>
  <c r="BT50" i="3" s="1"/>
  <c r="BV50" i="3" s="1"/>
  <c r="BW50" i="3" s="1"/>
  <c r="BX50" i="3" s="1"/>
  <c r="BY51" i="3" s="1"/>
  <c r="CA51" i="3" s="1"/>
  <c r="CB51" i="3" s="1"/>
  <c r="CC51" i="3" s="1"/>
  <c r="CD52" i="3" s="1"/>
  <c r="CF52" i="3" s="1"/>
  <c r="CG52" i="3" s="1"/>
  <c r="CH52" i="3" s="1"/>
  <c r="CI53" i="3" s="1"/>
  <c r="CK53" i="3" s="1"/>
  <c r="CL53" i="3" s="1"/>
  <c r="CM53" i="3" s="1"/>
  <c r="CN54" i="3" s="1"/>
  <c r="CP54" i="3" s="1"/>
  <c r="CQ54" i="3" s="1"/>
  <c r="CR54" i="3" s="1"/>
  <c r="CS55" i="3" s="1"/>
  <c r="CU55" i="3" s="1"/>
  <c r="CV55" i="3" s="1"/>
  <c r="CW55" i="3" s="1"/>
  <c r="CX56" i="3" s="1"/>
  <c r="CZ56" i="3" s="1"/>
  <c r="DA56" i="3" s="1"/>
  <c r="DB56" i="3" s="1"/>
  <c r="DC57" i="3" s="1"/>
  <c r="DE57" i="3" s="1"/>
  <c r="DF57" i="3" s="1"/>
  <c r="DG57" i="3" s="1"/>
  <c r="DH58" i="3" s="1"/>
  <c r="DJ58" i="3" s="1"/>
  <c r="DK58" i="3" s="1"/>
  <c r="DL58" i="3" s="1"/>
  <c r="DM59" i="3" s="1"/>
  <c r="DO59" i="3" s="1"/>
  <c r="DP59" i="3" s="1"/>
  <c r="DQ59" i="3" s="1"/>
  <c r="DR60" i="3" s="1"/>
  <c r="DT60" i="3" s="1"/>
  <c r="DU60" i="3" s="1"/>
  <c r="DV60" i="3" s="1"/>
  <c r="DW61" i="3" s="1"/>
  <c r="DY61" i="3" s="1"/>
  <c r="DZ61" i="3" s="1"/>
  <c r="EA61" i="3" s="1"/>
  <c r="EB62" i="3" s="1"/>
  <c r="ED62" i="3" s="1"/>
  <c r="BM52" i="3"/>
  <c r="BN52" i="3" s="1"/>
  <c r="BO53" i="3" s="1"/>
  <c r="BQ53" i="3" s="1"/>
  <c r="BR53" i="3" s="1"/>
  <c r="BS53" i="3" s="1"/>
  <c r="BT54" i="3" s="1"/>
  <c r="BV54" i="3" s="1"/>
  <c r="BW54" i="3" s="1"/>
  <c r="BX54" i="3" s="1"/>
  <c r="BY55" i="3" s="1"/>
  <c r="CA55" i="3" s="1"/>
  <c r="CB55" i="3" s="1"/>
  <c r="CC55" i="3" s="1"/>
  <c r="CD56" i="3" s="1"/>
  <c r="CF56" i="3" s="1"/>
  <c r="CG56" i="3" s="1"/>
  <c r="CH56" i="3" s="1"/>
  <c r="CI57" i="3" s="1"/>
  <c r="CK57" i="3" s="1"/>
  <c r="CL57" i="3" s="1"/>
  <c r="CM57" i="3" s="1"/>
  <c r="CN58" i="3" s="1"/>
  <c r="CP58" i="3" s="1"/>
  <c r="CQ58" i="3" s="1"/>
  <c r="CR58" i="3" s="1"/>
  <c r="CS59" i="3" s="1"/>
  <c r="CU59" i="3" s="1"/>
  <c r="CV59" i="3" s="1"/>
  <c r="CW59" i="3" s="1"/>
  <c r="CX60" i="3" s="1"/>
  <c r="CZ60" i="3" s="1"/>
  <c r="DA60" i="3" s="1"/>
  <c r="DB60" i="3" s="1"/>
  <c r="DC61" i="3" s="1"/>
  <c r="DE61" i="3" s="1"/>
  <c r="DF61" i="3" s="1"/>
  <c r="DG61" i="3" s="1"/>
  <c r="DH62" i="3" s="1"/>
  <c r="DJ62" i="3" s="1"/>
  <c r="DK62" i="3" s="1"/>
  <c r="DL62" i="3" s="1"/>
  <c r="DM63" i="3" s="1"/>
  <c r="DO63" i="3" s="1"/>
  <c r="DP63" i="3" s="1"/>
  <c r="DQ63" i="3" s="1"/>
  <c r="DR64" i="3" s="1"/>
  <c r="DT64" i="3" s="1"/>
  <c r="DU64" i="3" s="1"/>
  <c r="DV64" i="3" s="1"/>
  <c r="DW65" i="3" s="1"/>
  <c r="DY65" i="3" s="1"/>
  <c r="DZ65" i="3" s="1"/>
  <c r="EA65" i="3" s="1"/>
  <c r="EB66" i="3" s="1"/>
  <c r="ED66" i="3" s="1"/>
  <c r="BM54" i="3"/>
  <c r="BN54" i="3" s="1"/>
  <c r="BO55" i="3" s="1"/>
  <c r="BQ55" i="3" s="1"/>
  <c r="BR55" i="3" s="1"/>
  <c r="BS55" i="3" s="1"/>
  <c r="BT56" i="3" s="1"/>
  <c r="BV56" i="3" s="1"/>
  <c r="BW56" i="3" s="1"/>
  <c r="BX56" i="3" s="1"/>
  <c r="BY57" i="3" s="1"/>
  <c r="CA57" i="3" s="1"/>
  <c r="CB57" i="3" s="1"/>
  <c r="CC57" i="3" s="1"/>
  <c r="CD58" i="3" s="1"/>
  <c r="CF58" i="3" s="1"/>
  <c r="CG58" i="3" s="1"/>
  <c r="CH58" i="3" s="1"/>
  <c r="CI59" i="3" s="1"/>
  <c r="CK59" i="3" s="1"/>
  <c r="CL59" i="3" s="1"/>
  <c r="CM59" i="3" s="1"/>
  <c r="CN60" i="3" s="1"/>
  <c r="CP60" i="3" s="1"/>
  <c r="CQ60" i="3" s="1"/>
  <c r="CR60" i="3" s="1"/>
  <c r="CS61" i="3" s="1"/>
  <c r="CU61" i="3" s="1"/>
  <c r="CV61" i="3" s="1"/>
  <c r="CW61" i="3" s="1"/>
  <c r="CX62" i="3" s="1"/>
  <c r="CZ62" i="3" s="1"/>
  <c r="DA62" i="3" s="1"/>
  <c r="DB62" i="3" s="1"/>
  <c r="DC63" i="3" s="1"/>
  <c r="DE63" i="3" s="1"/>
  <c r="DF63" i="3" s="1"/>
  <c r="DG63" i="3" s="1"/>
  <c r="DH64" i="3" s="1"/>
  <c r="DJ64" i="3" s="1"/>
  <c r="BM58" i="3"/>
  <c r="BN58" i="3" s="1"/>
  <c r="BO59" i="3" s="1"/>
  <c r="BQ59" i="3" s="1"/>
  <c r="BR59" i="3" s="1"/>
  <c r="BS59" i="3" s="1"/>
  <c r="BT60" i="3" s="1"/>
  <c r="BV60" i="3" s="1"/>
  <c r="BW60" i="3" s="1"/>
  <c r="BX60" i="3" s="1"/>
  <c r="BY61" i="3" s="1"/>
  <c r="CA61" i="3" s="1"/>
  <c r="CB61" i="3" s="1"/>
  <c r="CC61" i="3" s="1"/>
  <c r="CD62" i="3" s="1"/>
  <c r="CF62" i="3" s="1"/>
  <c r="CG62" i="3" s="1"/>
  <c r="CH62" i="3" s="1"/>
  <c r="CI63" i="3" s="1"/>
  <c r="CK63" i="3" s="1"/>
  <c r="CL63" i="3" s="1"/>
  <c r="CM63" i="3" s="1"/>
  <c r="CN64" i="3" s="1"/>
  <c r="CP64" i="3" s="1"/>
  <c r="CQ64" i="3" s="1"/>
  <c r="CR64" i="3" s="1"/>
  <c r="CS65" i="3" s="1"/>
  <c r="CU65" i="3" s="1"/>
  <c r="CV65" i="3" s="1"/>
  <c r="CW65" i="3" s="1"/>
  <c r="CX66" i="3" s="1"/>
  <c r="CZ66" i="3" s="1"/>
  <c r="DA66" i="3" s="1"/>
  <c r="DB66" i="3" s="1"/>
  <c r="DC67" i="3" s="1"/>
  <c r="DE67" i="3" s="1"/>
  <c r="DF67" i="3" s="1"/>
  <c r="DG67" i="3" s="1"/>
  <c r="DH68" i="3" s="1"/>
  <c r="DJ68" i="3" s="1"/>
  <c r="BM60" i="3"/>
  <c r="BN60" i="3" s="1"/>
  <c r="BO61" i="3" s="1"/>
  <c r="BQ61" i="3" s="1"/>
  <c r="BR61" i="3" s="1"/>
  <c r="BS61" i="3" s="1"/>
  <c r="BT62" i="3" s="1"/>
  <c r="BV62" i="3" s="1"/>
  <c r="BW62" i="3" s="1"/>
  <c r="BX62" i="3" s="1"/>
  <c r="BY63" i="3" s="1"/>
  <c r="CA63" i="3" s="1"/>
  <c r="CB63" i="3" s="1"/>
  <c r="CC63" i="3" s="1"/>
  <c r="CD64" i="3" s="1"/>
  <c r="CF64" i="3" s="1"/>
  <c r="CG64" i="3" s="1"/>
  <c r="CH64" i="3" s="1"/>
  <c r="CI65" i="3" s="1"/>
  <c r="CK65" i="3" s="1"/>
  <c r="CL65" i="3" s="1"/>
  <c r="CM65" i="3" s="1"/>
  <c r="CN66" i="3" s="1"/>
  <c r="CP66" i="3" s="1"/>
  <c r="CQ66" i="3" s="1"/>
  <c r="CR66" i="3" s="1"/>
  <c r="CS67" i="3" s="1"/>
  <c r="CU67" i="3" s="1"/>
  <c r="CV67" i="3" s="1"/>
  <c r="CW67" i="3" s="1"/>
  <c r="CX68" i="3" s="1"/>
  <c r="CZ68" i="3" s="1"/>
  <c r="DA68" i="3" s="1"/>
  <c r="DB68" i="3" s="1"/>
  <c r="DC69" i="3" s="1"/>
  <c r="DE69" i="3" s="1"/>
  <c r="DF69" i="3" s="1"/>
  <c r="DG69" i="3" s="1"/>
  <c r="DH70" i="3" s="1"/>
  <c r="DJ70" i="3" s="1"/>
  <c r="BM62" i="3"/>
  <c r="BN62" i="3" s="1"/>
  <c r="BO63" i="3" s="1"/>
  <c r="BQ63" i="3" s="1"/>
  <c r="BR63" i="3" s="1"/>
  <c r="BS63" i="3" s="1"/>
  <c r="BT64" i="3" s="1"/>
  <c r="BV64" i="3" s="1"/>
  <c r="BW64" i="3" s="1"/>
  <c r="BX64" i="3" s="1"/>
  <c r="BY65" i="3" s="1"/>
  <c r="CA65" i="3" s="1"/>
  <c r="CB65" i="3" s="1"/>
  <c r="CC65" i="3" s="1"/>
  <c r="CD66" i="3" s="1"/>
  <c r="CF66" i="3" s="1"/>
  <c r="CG66" i="3" s="1"/>
  <c r="CH66" i="3" s="1"/>
  <c r="CI67" i="3" s="1"/>
  <c r="CK67" i="3" s="1"/>
  <c r="CL67" i="3" s="1"/>
  <c r="CM67" i="3" s="1"/>
  <c r="CN68" i="3" s="1"/>
  <c r="CP68" i="3" s="1"/>
  <c r="CQ68" i="3" s="1"/>
  <c r="CR68" i="3" s="1"/>
  <c r="CS69" i="3" s="1"/>
  <c r="CU69" i="3" s="1"/>
  <c r="CV69" i="3" s="1"/>
  <c r="CW69" i="3" s="1"/>
  <c r="CX70" i="3" s="1"/>
  <c r="CZ70" i="3" s="1"/>
  <c r="DA70" i="3" s="1"/>
  <c r="DB70" i="3" s="1"/>
  <c r="DC71" i="3" s="1"/>
  <c r="DE71" i="3" s="1"/>
  <c r="DF71" i="3" s="1"/>
  <c r="DG71" i="3" s="1"/>
  <c r="DH72" i="3" s="1"/>
  <c r="DJ72" i="3" s="1"/>
  <c r="BM64" i="3"/>
  <c r="BN64" i="3" s="1"/>
  <c r="BO65" i="3" s="1"/>
  <c r="BQ65" i="3" s="1"/>
  <c r="BR65" i="3" s="1"/>
  <c r="BS65" i="3" s="1"/>
  <c r="BT66" i="3" s="1"/>
  <c r="BV66" i="3" s="1"/>
  <c r="BW66" i="3" s="1"/>
  <c r="BX66" i="3" s="1"/>
  <c r="BY67" i="3" s="1"/>
  <c r="CA67" i="3" s="1"/>
  <c r="CB67" i="3" s="1"/>
  <c r="CC67" i="3" s="1"/>
  <c r="CD68" i="3" s="1"/>
  <c r="CF68" i="3" s="1"/>
  <c r="CG68" i="3" s="1"/>
  <c r="CH68" i="3" s="1"/>
  <c r="CI69" i="3" s="1"/>
  <c r="CK69" i="3" s="1"/>
  <c r="CL69" i="3" s="1"/>
  <c r="CM69" i="3" s="1"/>
  <c r="CN70" i="3" s="1"/>
  <c r="CP70" i="3" s="1"/>
  <c r="CQ70" i="3" s="1"/>
  <c r="CR70" i="3" s="1"/>
  <c r="CS71" i="3" s="1"/>
  <c r="CU71" i="3" s="1"/>
  <c r="CV71" i="3" s="1"/>
  <c r="CW71" i="3" s="1"/>
  <c r="CX72" i="3" s="1"/>
  <c r="CZ72" i="3" s="1"/>
  <c r="DA72" i="3" s="1"/>
  <c r="DB72" i="3" s="1"/>
  <c r="DC73" i="3" s="1"/>
  <c r="DE73" i="3" s="1"/>
  <c r="DF73" i="3" s="1"/>
  <c r="DG73" i="3" s="1"/>
  <c r="DH74" i="3" s="1"/>
  <c r="DJ74" i="3" s="1"/>
  <c r="BM66" i="3"/>
  <c r="BN66" i="3" s="1"/>
  <c r="BO67" i="3" s="1"/>
  <c r="BQ67" i="3" s="1"/>
  <c r="BR67" i="3" s="1"/>
  <c r="BS67" i="3" s="1"/>
  <c r="BT68" i="3" s="1"/>
  <c r="BV68" i="3" s="1"/>
  <c r="BW68" i="3" s="1"/>
  <c r="BX68" i="3" s="1"/>
  <c r="BY69" i="3" s="1"/>
  <c r="CA69" i="3" s="1"/>
  <c r="CB69" i="3" s="1"/>
  <c r="CC69" i="3" s="1"/>
  <c r="CD70" i="3" s="1"/>
  <c r="CF70" i="3" s="1"/>
  <c r="CG70" i="3" s="1"/>
  <c r="CH70" i="3" s="1"/>
  <c r="CI71" i="3" s="1"/>
  <c r="CK71" i="3" s="1"/>
  <c r="CL71" i="3" s="1"/>
  <c r="CM71" i="3" s="1"/>
  <c r="CN72" i="3" s="1"/>
  <c r="CP72" i="3" s="1"/>
  <c r="CQ72" i="3" s="1"/>
  <c r="CR72" i="3" s="1"/>
  <c r="CS73" i="3" s="1"/>
  <c r="CU73" i="3" s="1"/>
  <c r="CV73" i="3" s="1"/>
  <c r="CW73" i="3" s="1"/>
  <c r="CX74" i="3" s="1"/>
  <c r="CZ74" i="3" s="1"/>
  <c r="DA74" i="3" s="1"/>
  <c r="DB74" i="3" s="1"/>
  <c r="DC75" i="3" s="1"/>
  <c r="DE75" i="3" s="1"/>
  <c r="DF75" i="3" s="1"/>
  <c r="DG75" i="3" s="1"/>
  <c r="DH76" i="3" s="1"/>
  <c r="DJ76" i="3" s="1"/>
  <c r="BM68" i="3"/>
  <c r="BN68" i="3" s="1"/>
  <c r="BO69" i="3" s="1"/>
  <c r="BQ69" i="3" s="1"/>
  <c r="BR69" i="3" s="1"/>
  <c r="BS69" i="3" s="1"/>
  <c r="BT70" i="3" s="1"/>
  <c r="BV70" i="3" s="1"/>
  <c r="BW70" i="3" s="1"/>
  <c r="BX70" i="3" s="1"/>
  <c r="BY71" i="3" s="1"/>
  <c r="CA71" i="3" s="1"/>
  <c r="CB71" i="3" s="1"/>
  <c r="CC71" i="3" s="1"/>
  <c r="CD72" i="3" s="1"/>
  <c r="CF72" i="3" s="1"/>
  <c r="CG72" i="3" s="1"/>
  <c r="CH72" i="3" s="1"/>
  <c r="CI73" i="3" s="1"/>
  <c r="CK73" i="3" s="1"/>
  <c r="CL73" i="3" s="1"/>
  <c r="CM73" i="3" s="1"/>
  <c r="CN74" i="3" s="1"/>
  <c r="CP74" i="3" s="1"/>
  <c r="CQ74" i="3" s="1"/>
  <c r="CR74" i="3" s="1"/>
  <c r="CS75" i="3" s="1"/>
  <c r="CU75" i="3" s="1"/>
  <c r="CV75" i="3" s="1"/>
  <c r="CW75" i="3" s="1"/>
  <c r="CX76" i="3" s="1"/>
  <c r="CZ76" i="3" s="1"/>
  <c r="DA76" i="3" s="1"/>
  <c r="DB76" i="3" s="1"/>
  <c r="DC77" i="3" s="1"/>
  <c r="DE77" i="3" s="1"/>
  <c r="DF77" i="3" s="1"/>
  <c r="DG77" i="3" s="1"/>
  <c r="DH78" i="3" s="1"/>
  <c r="DJ78" i="3" s="1"/>
  <c r="BM70" i="3"/>
  <c r="BN70" i="3" s="1"/>
  <c r="BO71" i="3" s="1"/>
  <c r="BQ71" i="3" s="1"/>
  <c r="BR71" i="3" s="1"/>
  <c r="BS71" i="3" s="1"/>
  <c r="BT72" i="3" s="1"/>
  <c r="BV72" i="3" s="1"/>
  <c r="BW72" i="3" s="1"/>
  <c r="BX72" i="3" s="1"/>
  <c r="BY73" i="3" s="1"/>
  <c r="CA73" i="3" s="1"/>
  <c r="CB73" i="3" s="1"/>
  <c r="CC73" i="3" s="1"/>
  <c r="CD74" i="3" s="1"/>
  <c r="CF74" i="3" s="1"/>
  <c r="CG74" i="3" s="1"/>
  <c r="CH74" i="3" s="1"/>
  <c r="CI75" i="3" s="1"/>
  <c r="CK75" i="3" s="1"/>
  <c r="CL75" i="3" s="1"/>
  <c r="CM75" i="3" s="1"/>
  <c r="CN76" i="3" s="1"/>
  <c r="CP76" i="3" s="1"/>
  <c r="CQ76" i="3" s="1"/>
  <c r="CR76" i="3" s="1"/>
  <c r="CS77" i="3" s="1"/>
  <c r="CU77" i="3" s="1"/>
  <c r="CV77" i="3" s="1"/>
  <c r="CW77" i="3" s="1"/>
  <c r="CX78" i="3" s="1"/>
  <c r="CZ78" i="3" s="1"/>
  <c r="DA78" i="3" s="1"/>
  <c r="DB78" i="3" s="1"/>
  <c r="DC79" i="3" s="1"/>
  <c r="DE79" i="3" s="1"/>
  <c r="DF79" i="3" s="1"/>
  <c r="DG79" i="3" s="1"/>
  <c r="DH80" i="3" s="1"/>
  <c r="DJ80" i="3" s="1"/>
  <c r="BM76" i="3"/>
  <c r="BN76" i="3" s="1"/>
  <c r="BO77" i="3" s="1"/>
  <c r="BQ77" i="3" s="1"/>
  <c r="BR77" i="3" s="1"/>
  <c r="BS77" i="3" s="1"/>
  <c r="BT78" i="3" s="1"/>
  <c r="BV78" i="3" s="1"/>
  <c r="BW78" i="3" s="1"/>
  <c r="BX78" i="3" s="1"/>
  <c r="BY79" i="3" s="1"/>
  <c r="CA79" i="3" s="1"/>
  <c r="CB79" i="3" s="1"/>
  <c r="CC79" i="3" s="1"/>
  <c r="CD80" i="3" s="1"/>
  <c r="CF80" i="3" s="1"/>
  <c r="CG80" i="3" s="1"/>
  <c r="CH80" i="3" s="1"/>
  <c r="CI81" i="3" s="1"/>
  <c r="CK81" i="3" s="1"/>
  <c r="CL81" i="3" s="1"/>
  <c r="CM81" i="3" s="1"/>
  <c r="CN82" i="3" s="1"/>
  <c r="CP82" i="3" s="1"/>
  <c r="CQ82" i="3" s="1"/>
  <c r="CR82" i="3" s="1"/>
  <c r="CS83" i="3" s="1"/>
  <c r="CU83" i="3" s="1"/>
  <c r="CV83" i="3" s="1"/>
  <c r="CW83" i="3" s="1"/>
  <c r="CX84" i="3" s="1"/>
  <c r="CZ84" i="3" s="1"/>
  <c r="DA84" i="3" s="1"/>
  <c r="DB84" i="3" s="1"/>
  <c r="DC85" i="3" s="1"/>
  <c r="DE85" i="3" s="1"/>
  <c r="DF85" i="3" s="1"/>
  <c r="DG85" i="3" s="1"/>
  <c r="DH86" i="3" s="1"/>
  <c r="DJ86" i="3" s="1"/>
  <c r="BM80" i="3"/>
  <c r="BN80" i="3" s="1"/>
  <c r="BO81" i="3" s="1"/>
  <c r="BQ81" i="3" s="1"/>
  <c r="BR81" i="3" s="1"/>
  <c r="BS81" i="3" s="1"/>
  <c r="BT82" i="3" s="1"/>
  <c r="BV82" i="3" s="1"/>
  <c r="BW82" i="3" s="1"/>
  <c r="BX82" i="3" s="1"/>
  <c r="BY83" i="3" s="1"/>
  <c r="CA83" i="3" s="1"/>
  <c r="CB83" i="3" s="1"/>
  <c r="CC83" i="3" s="1"/>
  <c r="CD84" i="3" s="1"/>
  <c r="CF84" i="3" s="1"/>
  <c r="CG84" i="3" s="1"/>
  <c r="CH84" i="3" s="1"/>
  <c r="CI85" i="3" s="1"/>
  <c r="CK85" i="3" s="1"/>
  <c r="CL85" i="3" s="1"/>
  <c r="CM85" i="3" s="1"/>
  <c r="CN86" i="3" s="1"/>
  <c r="CP86" i="3" s="1"/>
  <c r="CQ86" i="3" s="1"/>
  <c r="CR86" i="3" s="1"/>
  <c r="CB4" i="3"/>
  <c r="CC4" i="3" s="1"/>
  <c r="CD5" i="3" s="1"/>
  <c r="CF5" i="3" s="1"/>
  <c r="CG5" i="3"/>
  <c r="CH5" i="3" s="1"/>
  <c r="CI6" i="3" s="1"/>
  <c r="CK6" i="3" s="1"/>
  <c r="CL6" i="3"/>
  <c r="CM6" i="3" s="1"/>
  <c r="CN7" i="3" s="1"/>
  <c r="CP7" i="3" s="1"/>
  <c r="CQ7" i="3" s="1"/>
  <c r="CR7" i="3" s="1"/>
  <c r="CS8" i="3" s="1"/>
  <c r="CU8" i="3" s="1"/>
  <c r="CV8" i="3" s="1"/>
  <c r="CW8" i="3" s="1"/>
  <c r="CX9" i="3" s="1"/>
  <c r="CZ9" i="3" s="1"/>
  <c r="DA9" i="3" s="1"/>
  <c r="DB9" i="3" s="1"/>
  <c r="DC10" i="3" s="1"/>
  <c r="DE10" i="3" s="1"/>
  <c r="DF10" i="3" s="1"/>
  <c r="DG10" i="3" s="1"/>
  <c r="DH11" i="3" s="1"/>
  <c r="DJ11" i="3" s="1"/>
  <c r="DK11" i="3" s="1"/>
  <c r="DL11" i="3" s="1"/>
  <c r="DM12" i="3" s="1"/>
  <c r="DO12" i="3" s="1"/>
  <c r="DP12" i="3" s="1"/>
  <c r="DQ12" i="3" s="1"/>
  <c r="DR13" i="3" s="1"/>
  <c r="DT13" i="3" s="1"/>
  <c r="DU13" i="3" s="1"/>
  <c r="DV13" i="3" s="1"/>
  <c r="DW14" i="3" s="1"/>
  <c r="DY14" i="3" s="1"/>
  <c r="DZ14" i="3" s="1"/>
  <c r="EA14" i="3" s="1"/>
  <c r="EB15" i="3" s="1"/>
  <c r="ED15" i="3" s="1"/>
  <c r="EE15" i="3" s="1"/>
  <c r="EF15" i="3" s="1"/>
  <c r="EG16" i="3" s="1"/>
  <c r="EI16" i="3" s="1"/>
  <c r="EJ16" i="3" s="1"/>
  <c r="EK16" i="3" s="1"/>
  <c r="EL17" i="3" s="1"/>
  <c r="EN17" i="3" s="1"/>
  <c r="EO17" i="3" s="1"/>
  <c r="EP17" i="3" s="1"/>
  <c r="EQ18" i="3" s="1"/>
  <c r="ES18" i="3" s="1"/>
  <c r="ET18" i="3" s="1"/>
  <c r="EU18" i="3" s="1"/>
  <c r="EV19" i="3" s="1"/>
  <c r="EX19" i="3" s="1"/>
  <c r="EY19" i="3" s="1"/>
  <c r="EZ19" i="3" s="1"/>
  <c r="FA20" i="3" s="1"/>
  <c r="FC20" i="3" s="1"/>
  <c r="FD20" i="3" s="1"/>
  <c r="FE20" i="3" s="1"/>
  <c r="FF21" i="3" s="1"/>
  <c r="FH21" i="3" s="1"/>
  <c r="FI21" i="3" s="1"/>
  <c r="FJ21" i="3" s="1"/>
  <c r="FK22" i="3" s="1"/>
  <c r="FM22" i="3" s="1"/>
  <c r="FN22" i="3" s="1"/>
  <c r="FO22" i="3" s="1"/>
  <c r="FP23" i="3" s="1"/>
  <c r="FR23" i="3" s="1"/>
  <c r="FS23" i="3" s="1"/>
  <c r="FT23" i="3" s="1"/>
  <c r="FU24" i="3" s="1"/>
  <c r="FW24" i="3" s="1"/>
  <c r="FX24" i="3" s="1"/>
  <c r="FY24" i="3" s="1"/>
  <c r="FZ25" i="3" s="1"/>
  <c r="DQ2" i="3"/>
  <c r="DR3" i="3" s="1"/>
  <c r="DU2" i="3"/>
  <c r="DV2" i="3" s="1"/>
  <c r="DW3" i="3" s="1"/>
  <c r="EA2" i="3"/>
  <c r="EB3" i="3" s="1"/>
  <c r="EF2" i="3"/>
  <c r="EG3" i="3" s="1"/>
  <c r="EJ2" i="3"/>
  <c r="EK2" i="3" s="1"/>
  <c r="EL3" i="3" s="1"/>
  <c r="EP2" i="3"/>
  <c r="EQ3" i="3" s="1"/>
  <c r="ET2" i="3"/>
  <c r="EU2" i="3" s="1"/>
  <c r="EV3" i="3" s="1"/>
  <c r="EZ2" i="3"/>
  <c r="FA3" i="3" s="1"/>
  <c r="FE2" i="3"/>
  <c r="FF3" i="3" s="1"/>
  <c r="FI2" i="3"/>
  <c r="FJ2" i="3" s="1"/>
  <c r="FK3" i="3" s="1"/>
  <c r="FN2" i="3"/>
  <c r="FO2" i="3" s="1"/>
  <c r="FP3" i="3" s="1"/>
  <c r="FT2" i="3"/>
  <c r="FU3" i="3" s="1"/>
  <c r="FX2" i="3"/>
  <c r="FY2" i="3" s="1"/>
  <c r="FZ3" i="3" s="1"/>
  <c r="EE66" i="3" l="1"/>
  <c r="EF66" i="3"/>
  <c r="EG67" i="3" s="1"/>
  <c r="EI67" i="3" s="1"/>
  <c r="EJ67" i="3" s="1"/>
  <c r="EK67" i="3" s="1"/>
  <c r="EL68" i="3" s="1"/>
  <c r="EN68" i="3" s="1"/>
  <c r="EO68" i="3" s="1"/>
  <c r="EP68" i="3" s="1"/>
  <c r="EQ69" i="3" s="1"/>
  <c r="ES69" i="3" s="1"/>
  <c r="ET69" i="3" s="1"/>
  <c r="EU69" i="3" s="1"/>
  <c r="EV70" i="3" s="1"/>
  <c r="EX70" i="3" s="1"/>
  <c r="EY70" i="3" s="1"/>
  <c r="EZ70" i="3" s="1"/>
  <c r="FA71" i="3" s="1"/>
  <c r="FC71" i="3" s="1"/>
  <c r="FD71" i="3" s="1"/>
  <c r="FE71" i="3" s="1"/>
  <c r="FF72" i="3" s="1"/>
  <c r="FH72" i="3" s="1"/>
  <c r="FI72" i="3" s="1"/>
  <c r="FJ72" i="3" s="1"/>
  <c r="FK73" i="3" s="1"/>
  <c r="FM73" i="3" s="1"/>
  <c r="FN73" i="3" s="1"/>
  <c r="FO73" i="3" s="1"/>
  <c r="FP74" i="3" s="1"/>
  <c r="FR74" i="3" s="1"/>
  <c r="FS74" i="3" s="1"/>
  <c r="FT74" i="3" s="1"/>
  <c r="FU75" i="3" s="1"/>
  <c r="FW75" i="3" s="1"/>
  <c r="FX75" i="3" s="1"/>
  <c r="FY75" i="3" s="1"/>
  <c r="FZ76" i="3" s="1"/>
  <c r="BR66" i="3"/>
  <c r="BS66" i="3"/>
  <c r="BT67" i="3" s="1"/>
  <c r="BV67" i="3" s="1"/>
  <c r="BW67" i="3" s="1"/>
  <c r="BX67" i="3" s="1"/>
  <c r="BY68" i="3" s="1"/>
  <c r="CA68" i="3" s="1"/>
  <c r="CB68" i="3" s="1"/>
  <c r="CC68" i="3" s="1"/>
  <c r="CD69" i="3" s="1"/>
  <c r="CF69" i="3" s="1"/>
  <c r="CG69" i="3" s="1"/>
  <c r="CH69" i="3" s="1"/>
  <c r="CI70" i="3" s="1"/>
  <c r="CK70" i="3" s="1"/>
  <c r="CL70" i="3" s="1"/>
  <c r="CM70" i="3" s="1"/>
  <c r="CN71" i="3" s="1"/>
  <c r="CP71" i="3" s="1"/>
  <c r="CQ71" i="3" s="1"/>
  <c r="CR71" i="3" s="1"/>
  <c r="CS72" i="3" s="1"/>
  <c r="CU72" i="3" s="1"/>
  <c r="CV72" i="3" s="1"/>
  <c r="CW72" i="3" s="1"/>
  <c r="CX73" i="3" s="1"/>
  <c r="CZ73" i="3" s="1"/>
  <c r="DA73" i="3" s="1"/>
  <c r="DB73" i="3" s="1"/>
  <c r="DC74" i="3" s="1"/>
  <c r="DE74" i="3" s="1"/>
  <c r="DF74" i="3" s="1"/>
  <c r="DG74" i="3" s="1"/>
  <c r="DH75" i="3" s="1"/>
  <c r="DJ75" i="3" s="1"/>
  <c r="DK75" i="3" s="1"/>
  <c r="DL75" i="3" s="1"/>
  <c r="DM76" i="3" s="1"/>
  <c r="DO76" i="3" s="1"/>
  <c r="DP76" i="3" s="1"/>
  <c r="DQ76" i="3" s="1"/>
  <c r="DR77" i="3" s="1"/>
  <c r="DT77" i="3" s="1"/>
  <c r="DU77" i="3" s="1"/>
  <c r="DV77" i="3" s="1"/>
  <c r="DW78" i="3" s="1"/>
  <c r="DY78" i="3" s="1"/>
  <c r="DZ78" i="3" s="1"/>
  <c r="EA78" i="3" s="1"/>
  <c r="EB79" i="3" s="1"/>
  <c r="ED79" i="3" s="1"/>
  <c r="EE79" i="3" s="1"/>
  <c r="EF79" i="3" s="1"/>
  <c r="EG80" i="3" s="1"/>
  <c r="EI80" i="3" s="1"/>
  <c r="EJ80" i="3" s="1"/>
  <c r="EK80" i="3" s="1"/>
  <c r="EL81" i="3" s="1"/>
  <c r="EN81" i="3" s="1"/>
  <c r="EO81" i="3" s="1"/>
  <c r="EP81" i="3" s="1"/>
  <c r="EQ82" i="3" s="1"/>
  <c r="ES82" i="3" s="1"/>
  <c r="ET82" i="3" s="1"/>
  <c r="EU82" i="3" s="1"/>
  <c r="EV83" i="3" s="1"/>
  <c r="EX83" i="3" s="1"/>
  <c r="EY83" i="3" s="1"/>
  <c r="EZ83" i="3" s="1"/>
  <c r="FA84" i="3" s="1"/>
  <c r="FC84" i="3" s="1"/>
  <c r="FD84" i="3" s="1"/>
  <c r="FE84" i="3" s="1"/>
  <c r="FF85" i="3" s="1"/>
  <c r="FH85" i="3" s="1"/>
  <c r="FI85" i="3" s="1"/>
  <c r="FJ85" i="3" s="1"/>
  <c r="FK86" i="3" s="1"/>
  <c r="FM86" i="3" s="1"/>
  <c r="FN86" i="3" s="1"/>
  <c r="FO86" i="3" s="1"/>
  <c r="BR46" i="3"/>
  <c r="BS46" i="3"/>
  <c r="BT47" i="3" s="1"/>
  <c r="BV47" i="3" s="1"/>
  <c r="BW47" i="3" s="1"/>
  <c r="BX47" i="3" s="1"/>
  <c r="BY48" i="3" s="1"/>
  <c r="CA48" i="3" s="1"/>
  <c r="CB48" i="3" s="1"/>
  <c r="CC48" i="3" s="1"/>
  <c r="CD49" i="3" s="1"/>
  <c r="CF49" i="3" s="1"/>
  <c r="CG49" i="3" s="1"/>
  <c r="CH49" i="3" s="1"/>
  <c r="CI50" i="3" s="1"/>
  <c r="CK50" i="3" s="1"/>
  <c r="CL50" i="3" s="1"/>
  <c r="CM50" i="3" s="1"/>
  <c r="CN51" i="3" s="1"/>
  <c r="CP51" i="3" s="1"/>
  <c r="CQ51" i="3" s="1"/>
  <c r="CR51" i="3" s="1"/>
  <c r="CS52" i="3" s="1"/>
  <c r="CU52" i="3" s="1"/>
  <c r="CV52" i="3" s="1"/>
  <c r="CW52" i="3" s="1"/>
  <c r="CX53" i="3" s="1"/>
  <c r="CZ53" i="3" s="1"/>
  <c r="DA53" i="3" s="1"/>
  <c r="DB53" i="3" s="1"/>
  <c r="DC54" i="3" s="1"/>
  <c r="DE54" i="3" s="1"/>
  <c r="DF54" i="3" s="1"/>
  <c r="DG54" i="3" s="1"/>
  <c r="DH55" i="3" s="1"/>
  <c r="DJ55" i="3" s="1"/>
  <c r="DK55" i="3" s="1"/>
  <c r="DL55" i="3" s="1"/>
  <c r="DM56" i="3" s="1"/>
  <c r="DO56" i="3" s="1"/>
  <c r="DP56" i="3" s="1"/>
  <c r="DQ56" i="3" s="1"/>
  <c r="DR57" i="3" s="1"/>
  <c r="DT57" i="3" s="1"/>
  <c r="DU57" i="3" s="1"/>
  <c r="DV57" i="3" s="1"/>
  <c r="DW58" i="3" s="1"/>
  <c r="DY58" i="3" s="1"/>
  <c r="DZ58" i="3" s="1"/>
  <c r="EA58" i="3" s="1"/>
  <c r="EB59" i="3" s="1"/>
  <c r="ED59" i="3" s="1"/>
  <c r="EE59" i="3" s="1"/>
  <c r="EF59" i="3" s="1"/>
  <c r="EG60" i="3" s="1"/>
  <c r="EI60" i="3" s="1"/>
  <c r="EJ60" i="3" s="1"/>
  <c r="EK60" i="3" s="1"/>
  <c r="EL61" i="3" s="1"/>
  <c r="EN61" i="3" s="1"/>
  <c r="EO61" i="3" s="1"/>
  <c r="EP61" i="3" s="1"/>
  <c r="EQ62" i="3" s="1"/>
  <c r="ES62" i="3" s="1"/>
  <c r="ET62" i="3" s="1"/>
  <c r="EU62" i="3" s="1"/>
  <c r="EV63" i="3" s="1"/>
  <c r="EX63" i="3" s="1"/>
  <c r="EY63" i="3" s="1"/>
  <c r="EZ63" i="3" s="1"/>
  <c r="FA64" i="3" s="1"/>
  <c r="FC64" i="3" s="1"/>
  <c r="FD64" i="3" s="1"/>
  <c r="FE64" i="3" s="1"/>
  <c r="FF65" i="3" s="1"/>
  <c r="FH65" i="3" s="1"/>
  <c r="FI65" i="3" s="1"/>
  <c r="FJ65" i="3" s="1"/>
  <c r="FK66" i="3" s="1"/>
  <c r="FM66" i="3" s="1"/>
  <c r="FN66" i="3" s="1"/>
  <c r="FO66" i="3" s="1"/>
  <c r="FP67" i="3" s="1"/>
  <c r="FR67" i="3" s="1"/>
  <c r="FS67" i="3" s="1"/>
  <c r="FT67" i="3" s="1"/>
  <c r="FU68" i="3" s="1"/>
  <c r="FW68" i="3" s="1"/>
  <c r="FX68" i="3" s="1"/>
  <c r="FY68" i="3" s="1"/>
  <c r="FZ69" i="3" s="1"/>
  <c r="EE43" i="3"/>
  <c r="EF43" i="3" s="1"/>
  <c r="EG44" i="3" s="1"/>
  <c r="EI44" i="3" s="1"/>
  <c r="EJ44" i="3" s="1"/>
  <c r="EK44" i="3" s="1"/>
  <c r="EL45" i="3" s="1"/>
  <c r="EN45" i="3" s="1"/>
  <c r="EO45" i="3" s="1"/>
  <c r="EP45" i="3" s="1"/>
  <c r="EQ46" i="3" s="1"/>
  <c r="ES46" i="3" s="1"/>
  <c r="ET46" i="3" s="1"/>
  <c r="EU46" i="3" s="1"/>
  <c r="EV47" i="3" s="1"/>
  <c r="EX47" i="3" s="1"/>
  <c r="EY47" i="3" s="1"/>
  <c r="EZ47" i="3" s="1"/>
  <c r="FA48" i="3" s="1"/>
  <c r="FC48" i="3" s="1"/>
  <c r="FD48" i="3" s="1"/>
  <c r="FE48" i="3" s="1"/>
  <c r="FF49" i="3" s="1"/>
  <c r="FH49" i="3" s="1"/>
  <c r="FI49" i="3" s="1"/>
  <c r="FJ49" i="3" s="1"/>
  <c r="FK50" i="3" s="1"/>
  <c r="FM50" i="3" s="1"/>
  <c r="FN50" i="3" s="1"/>
  <c r="FO50" i="3" s="1"/>
  <c r="FP51" i="3" s="1"/>
  <c r="FR51" i="3" s="1"/>
  <c r="FS51" i="3" s="1"/>
  <c r="FT51" i="3" s="1"/>
  <c r="FU52" i="3" s="1"/>
  <c r="FW52" i="3" s="1"/>
  <c r="FX52" i="3" s="1"/>
  <c r="FY52" i="3" s="1"/>
  <c r="FZ53" i="3" s="1"/>
  <c r="BR84" i="3"/>
  <c r="BS84" i="3"/>
  <c r="BT85" i="3" s="1"/>
  <c r="BV85" i="3" s="1"/>
  <c r="BW85" i="3" s="1"/>
  <c r="BX85" i="3" s="1"/>
  <c r="BY86" i="3" s="1"/>
  <c r="CA86" i="3" s="1"/>
  <c r="CB86" i="3" s="1"/>
  <c r="CC86" i="3" s="1"/>
  <c r="BR52" i="3"/>
  <c r="BS52" i="3"/>
  <c r="BT53" i="3" s="1"/>
  <c r="BV53" i="3" s="1"/>
  <c r="BW53" i="3" s="1"/>
  <c r="BX53" i="3" s="1"/>
  <c r="BY54" i="3" s="1"/>
  <c r="CA54" i="3" s="1"/>
  <c r="CB54" i="3" s="1"/>
  <c r="CC54" i="3" s="1"/>
  <c r="CD55" i="3" s="1"/>
  <c r="CF55" i="3" s="1"/>
  <c r="CG55" i="3" s="1"/>
  <c r="CH55" i="3" s="1"/>
  <c r="CI56" i="3" s="1"/>
  <c r="CK56" i="3" s="1"/>
  <c r="CL56" i="3" s="1"/>
  <c r="CM56" i="3" s="1"/>
  <c r="CN57" i="3" s="1"/>
  <c r="CP57" i="3" s="1"/>
  <c r="CQ57" i="3" s="1"/>
  <c r="CR57" i="3" s="1"/>
  <c r="CS58" i="3" s="1"/>
  <c r="CU58" i="3" s="1"/>
  <c r="CV58" i="3" s="1"/>
  <c r="CW58" i="3" s="1"/>
  <c r="CX59" i="3" s="1"/>
  <c r="CZ59" i="3" s="1"/>
  <c r="DA59" i="3" s="1"/>
  <c r="DB59" i="3" s="1"/>
  <c r="DC60" i="3" s="1"/>
  <c r="DE60" i="3" s="1"/>
  <c r="DF60" i="3" s="1"/>
  <c r="DG60" i="3" s="1"/>
  <c r="DH61" i="3" s="1"/>
  <c r="DJ61" i="3" s="1"/>
  <c r="BR48" i="3"/>
  <c r="BS48" i="3"/>
  <c r="BT49" i="3" s="1"/>
  <c r="BV49" i="3" s="1"/>
  <c r="BW49" i="3" s="1"/>
  <c r="BX49" i="3" s="1"/>
  <c r="BY50" i="3" s="1"/>
  <c r="CA50" i="3" s="1"/>
  <c r="CB50" i="3" s="1"/>
  <c r="CC50" i="3" s="1"/>
  <c r="CD51" i="3" s="1"/>
  <c r="CF51" i="3" s="1"/>
  <c r="CG51" i="3" s="1"/>
  <c r="CH51" i="3" s="1"/>
  <c r="CI52" i="3" s="1"/>
  <c r="CK52" i="3" s="1"/>
  <c r="CL52" i="3" s="1"/>
  <c r="CM52" i="3" s="1"/>
  <c r="CN53" i="3" s="1"/>
  <c r="CP53" i="3" s="1"/>
  <c r="CQ53" i="3" s="1"/>
  <c r="CR53" i="3" s="1"/>
  <c r="CS54" i="3" s="1"/>
  <c r="CU54" i="3" s="1"/>
  <c r="CV54" i="3" s="1"/>
  <c r="CW54" i="3" s="1"/>
  <c r="CX55" i="3" s="1"/>
  <c r="CZ55" i="3" s="1"/>
  <c r="DA55" i="3" s="1"/>
  <c r="DB55" i="3" s="1"/>
  <c r="DC56" i="3" s="1"/>
  <c r="DE56" i="3" s="1"/>
  <c r="DF56" i="3" s="1"/>
  <c r="DG56" i="3" s="1"/>
  <c r="DH57" i="3" s="1"/>
  <c r="DJ57" i="3" s="1"/>
  <c r="DK53" i="3"/>
  <c r="DL53" i="3"/>
  <c r="DM54" i="3" s="1"/>
  <c r="DO54" i="3" s="1"/>
  <c r="DP54" i="3" s="1"/>
  <c r="DQ54" i="3" s="1"/>
  <c r="DR55" i="3" s="1"/>
  <c r="DT55" i="3" s="1"/>
  <c r="DU55" i="3" s="1"/>
  <c r="DV55" i="3" s="1"/>
  <c r="DW56" i="3" s="1"/>
  <c r="DY56" i="3" s="1"/>
  <c r="DZ56" i="3" s="1"/>
  <c r="EA56" i="3" s="1"/>
  <c r="EB57" i="3" s="1"/>
  <c r="ED57" i="3" s="1"/>
  <c r="EE57" i="3" s="1"/>
  <c r="EF57" i="3" s="1"/>
  <c r="EG58" i="3" s="1"/>
  <c r="EI58" i="3" s="1"/>
  <c r="EJ58" i="3" s="1"/>
  <c r="EK58" i="3" s="1"/>
  <c r="EL59" i="3" s="1"/>
  <c r="EN59" i="3" s="1"/>
  <c r="EO59" i="3" s="1"/>
  <c r="EP59" i="3" s="1"/>
  <c r="EQ60" i="3" s="1"/>
  <c r="ES60" i="3" s="1"/>
  <c r="ET60" i="3" s="1"/>
  <c r="EU60" i="3" s="1"/>
  <c r="EV61" i="3" s="1"/>
  <c r="EX61" i="3" s="1"/>
  <c r="EY61" i="3" s="1"/>
  <c r="EZ61" i="3" s="1"/>
  <c r="FA62" i="3" s="1"/>
  <c r="FC62" i="3" s="1"/>
  <c r="FD62" i="3" s="1"/>
  <c r="FE62" i="3" s="1"/>
  <c r="FF63" i="3" s="1"/>
  <c r="FH63" i="3" s="1"/>
  <c r="FI63" i="3" s="1"/>
  <c r="FJ63" i="3" s="1"/>
  <c r="FK64" i="3" s="1"/>
  <c r="FM64" i="3" s="1"/>
  <c r="FN64" i="3" s="1"/>
  <c r="FO64" i="3" s="1"/>
  <c r="FP65" i="3" s="1"/>
  <c r="FR65" i="3" s="1"/>
  <c r="FS65" i="3" s="1"/>
  <c r="FT65" i="3" s="1"/>
  <c r="FU66" i="3" s="1"/>
  <c r="FW66" i="3" s="1"/>
  <c r="FX66" i="3" s="1"/>
  <c r="FY66" i="3" s="1"/>
  <c r="FZ67" i="3" s="1"/>
  <c r="BH18" i="3"/>
  <c r="BI18" i="3"/>
  <c r="BJ19" i="3" s="1"/>
  <c r="BL19" i="3" s="1"/>
  <c r="BM19" i="3" s="1"/>
  <c r="BN19" i="3" s="1"/>
  <c r="BO20" i="3" s="1"/>
  <c r="BQ20" i="3" s="1"/>
  <c r="BR20" i="3" s="1"/>
  <c r="BS20" i="3" s="1"/>
  <c r="BT21" i="3" s="1"/>
  <c r="BV21" i="3" s="1"/>
  <c r="BW21" i="3" s="1"/>
  <c r="BX21" i="3" s="1"/>
  <c r="BY22" i="3" s="1"/>
  <c r="CA22" i="3" s="1"/>
  <c r="CB22" i="3" s="1"/>
  <c r="CC22" i="3" s="1"/>
  <c r="CD23" i="3" s="1"/>
  <c r="CF23" i="3" s="1"/>
  <c r="CG23" i="3" s="1"/>
  <c r="CH23" i="3" s="1"/>
  <c r="CI24" i="3" s="1"/>
  <c r="CK24" i="3" s="1"/>
  <c r="CL24" i="3" s="1"/>
  <c r="CM24" i="3" s="1"/>
  <c r="CN25" i="3" s="1"/>
  <c r="CP25" i="3" s="1"/>
  <c r="CQ25" i="3" s="1"/>
  <c r="CR25" i="3" s="1"/>
  <c r="CS26" i="3" s="1"/>
  <c r="CU26" i="3" s="1"/>
  <c r="CV26" i="3" s="1"/>
  <c r="CW26" i="3" s="1"/>
  <c r="CX27" i="3" s="1"/>
  <c r="CZ27" i="3" s="1"/>
  <c r="DA27" i="3" s="1"/>
  <c r="DB27" i="3" s="1"/>
  <c r="DC28" i="3" s="1"/>
  <c r="DE28" i="3" s="1"/>
  <c r="DF28" i="3" s="1"/>
  <c r="DG28" i="3" s="1"/>
  <c r="DH29" i="3" s="1"/>
  <c r="DJ29" i="3" s="1"/>
  <c r="BH10" i="3"/>
  <c r="BI10" i="3"/>
  <c r="BJ11" i="3" s="1"/>
  <c r="BL11" i="3" s="1"/>
  <c r="BM11" i="3" s="1"/>
  <c r="BN11" i="3" s="1"/>
  <c r="BO12" i="3" s="1"/>
  <c r="BQ12" i="3" s="1"/>
  <c r="BR12" i="3" s="1"/>
  <c r="BS12" i="3" s="1"/>
  <c r="BT13" i="3" s="1"/>
  <c r="BV13" i="3" s="1"/>
  <c r="BW13" i="3" s="1"/>
  <c r="BX13" i="3" s="1"/>
  <c r="BY14" i="3" s="1"/>
  <c r="CA14" i="3" s="1"/>
  <c r="CB14" i="3" s="1"/>
  <c r="CC14" i="3" s="1"/>
  <c r="CD15" i="3" s="1"/>
  <c r="CF15" i="3" s="1"/>
  <c r="CG15" i="3" s="1"/>
  <c r="CH15" i="3" s="1"/>
  <c r="CI16" i="3" s="1"/>
  <c r="CK16" i="3" s="1"/>
  <c r="CL16" i="3" s="1"/>
  <c r="CM16" i="3" s="1"/>
  <c r="CN17" i="3" s="1"/>
  <c r="CP17" i="3" s="1"/>
  <c r="CQ17" i="3" s="1"/>
  <c r="CR17" i="3" s="1"/>
  <c r="CS18" i="3" s="1"/>
  <c r="CU18" i="3" s="1"/>
  <c r="CV18" i="3" s="1"/>
  <c r="CW18" i="3" s="1"/>
  <c r="CX19" i="3" s="1"/>
  <c r="CZ19" i="3" s="1"/>
  <c r="DA19" i="3" s="1"/>
  <c r="DB19" i="3" s="1"/>
  <c r="DC20" i="3" s="1"/>
  <c r="DE20" i="3" s="1"/>
  <c r="DF20" i="3" s="1"/>
  <c r="DG20" i="3" s="1"/>
  <c r="DH21" i="3" s="1"/>
  <c r="DJ21" i="3" s="1"/>
  <c r="DK21" i="3" s="1"/>
  <c r="DL21" i="3" s="1"/>
  <c r="DM22" i="3" s="1"/>
  <c r="DO22" i="3" s="1"/>
  <c r="DP22" i="3" s="1"/>
  <c r="DQ22" i="3" s="1"/>
  <c r="DR23" i="3" s="1"/>
  <c r="DT23" i="3" s="1"/>
  <c r="DU23" i="3" s="1"/>
  <c r="DV23" i="3" s="1"/>
  <c r="DW24" i="3" s="1"/>
  <c r="DY24" i="3" s="1"/>
  <c r="DZ24" i="3" s="1"/>
  <c r="EA24" i="3" s="1"/>
  <c r="EB25" i="3" s="1"/>
  <c r="ED25" i="3" s="1"/>
  <c r="EE25" i="3" s="1"/>
  <c r="EF25" i="3" s="1"/>
  <c r="EG26" i="3" s="1"/>
  <c r="EI26" i="3" s="1"/>
  <c r="EJ26" i="3" s="1"/>
  <c r="EK26" i="3" s="1"/>
  <c r="EL27" i="3" s="1"/>
  <c r="EN27" i="3" s="1"/>
  <c r="EO27" i="3" s="1"/>
  <c r="EP27" i="3" s="1"/>
  <c r="EQ28" i="3" s="1"/>
  <c r="ES28" i="3" s="1"/>
  <c r="ET28" i="3" s="1"/>
  <c r="EU28" i="3" s="1"/>
  <c r="EV29" i="3" s="1"/>
  <c r="EX29" i="3" s="1"/>
  <c r="EY29" i="3" s="1"/>
  <c r="EZ29" i="3" s="1"/>
  <c r="FA30" i="3" s="1"/>
  <c r="FC30" i="3" s="1"/>
  <c r="FD30" i="3" s="1"/>
  <c r="FE30" i="3" s="1"/>
  <c r="FF31" i="3" s="1"/>
  <c r="FH31" i="3" s="1"/>
  <c r="FI31" i="3" s="1"/>
  <c r="FJ31" i="3" s="1"/>
  <c r="FK32" i="3" s="1"/>
  <c r="FM32" i="3" s="1"/>
  <c r="FN32" i="3" s="1"/>
  <c r="FO32" i="3" s="1"/>
  <c r="FP33" i="3" s="1"/>
  <c r="FR33" i="3" s="1"/>
  <c r="FS33" i="3" s="1"/>
  <c r="FT33" i="3" s="1"/>
  <c r="FU34" i="3" s="1"/>
  <c r="FW34" i="3" s="1"/>
  <c r="FX34" i="3" s="1"/>
  <c r="FY34" i="3" s="1"/>
  <c r="FZ35" i="3" s="1"/>
  <c r="T63" i="3"/>
  <c r="U63" i="3" s="1"/>
  <c r="V64" i="3" s="1"/>
  <c r="X64" i="3" s="1"/>
  <c r="Y64" i="3" s="1"/>
  <c r="Z64" i="3" s="1"/>
  <c r="AA65" i="3" s="1"/>
  <c r="AC65" i="3" s="1"/>
  <c r="AD65" i="3" s="1"/>
  <c r="AE65" i="3" s="1"/>
  <c r="AF66" i="3" s="1"/>
  <c r="AH66" i="3" s="1"/>
  <c r="AI66" i="3" s="1"/>
  <c r="AJ66" i="3" s="1"/>
  <c r="AK67" i="3" s="1"/>
  <c r="AM67" i="3" s="1"/>
  <c r="AN67" i="3" s="1"/>
  <c r="AO67" i="3" s="1"/>
  <c r="AP68" i="3" s="1"/>
  <c r="AR68" i="3" s="1"/>
  <c r="AS68" i="3" s="1"/>
  <c r="AT68" i="3" s="1"/>
  <c r="AU69" i="3" s="1"/>
  <c r="AW69" i="3" s="1"/>
  <c r="AX69" i="3" s="1"/>
  <c r="AY69" i="3" s="1"/>
  <c r="AZ70" i="3" s="1"/>
  <c r="BB70" i="3" s="1"/>
  <c r="BC70" i="3" s="1"/>
  <c r="BD70" i="3" s="1"/>
  <c r="BE71" i="3" s="1"/>
  <c r="BG71" i="3" s="1"/>
  <c r="BH71" i="3" s="1"/>
  <c r="BI71" i="3" s="1"/>
  <c r="BJ72" i="3" s="1"/>
  <c r="BL72" i="3" s="1"/>
  <c r="BM72" i="3" s="1"/>
  <c r="BN72" i="3" s="1"/>
  <c r="BO73" i="3" s="1"/>
  <c r="BQ73" i="3" s="1"/>
  <c r="BR73" i="3" s="1"/>
  <c r="BS73" i="3" s="1"/>
  <c r="BT74" i="3" s="1"/>
  <c r="BV74" i="3" s="1"/>
  <c r="BW74" i="3" s="1"/>
  <c r="BX74" i="3" s="1"/>
  <c r="BY75" i="3" s="1"/>
  <c r="CA75" i="3" s="1"/>
  <c r="CB75" i="3" s="1"/>
  <c r="CC75" i="3" s="1"/>
  <c r="CD76" i="3" s="1"/>
  <c r="CF76" i="3" s="1"/>
  <c r="CG76" i="3" s="1"/>
  <c r="CH76" i="3" s="1"/>
  <c r="CI77" i="3" s="1"/>
  <c r="CK77" i="3" s="1"/>
  <c r="CL77" i="3" s="1"/>
  <c r="CM77" i="3" s="1"/>
  <c r="CN78" i="3" s="1"/>
  <c r="CP78" i="3" s="1"/>
  <c r="CQ78" i="3" s="1"/>
  <c r="CR78" i="3" s="1"/>
  <c r="CS79" i="3" s="1"/>
  <c r="CU79" i="3" s="1"/>
  <c r="CV79" i="3" s="1"/>
  <c r="CW79" i="3" s="1"/>
  <c r="CX80" i="3" s="1"/>
  <c r="CZ80" i="3" s="1"/>
  <c r="DA80" i="3" s="1"/>
  <c r="DB80" i="3" s="1"/>
  <c r="DC81" i="3" s="1"/>
  <c r="DE81" i="3" s="1"/>
  <c r="DF81" i="3" s="1"/>
  <c r="DG81" i="3" s="1"/>
  <c r="DH82" i="3" s="1"/>
  <c r="DJ82" i="3" s="1"/>
  <c r="DK41" i="3"/>
  <c r="DL41" i="3"/>
  <c r="DM42" i="3" s="1"/>
  <c r="DO42" i="3" s="1"/>
  <c r="DP42" i="3" s="1"/>
  <c r="DQ42" i="3" s="1"/>
  <c r="DR43" i="3" s="1"/>
  <c r="DT43" i="3" s="1"/>
  <c r="DU43" i="3" s="1"/>
  <c r="DV43" i="3" s="1"/>
  <c r="DW44" i="3" s="1"/>
  <c r="DY44" i="3" s="1"/>
  <c r="DZ44" i="3" s="1"/>
  <c r="EA44" i="3" s="1"/>
  <c r="EB45" i="3" s="1"/>
  <c r="ED45" i="3" s="1"/>
  <c r="EE45" i="3" s="1"/>
  <c r="EF45" i="3" s="1"/>
  <c r="EG46" i="3" s="1"/>
  <c r="EI46" i="3" s="1"/>
  <c r="EJ46" i="3" s="1"/>
  <c r="EK46" i="3" s="1"/>
  <c r="EL47" i="3" s="1"/>
  <c r="EN47" i="3" s="1"/>
  <c r="EO47" i="3" s="1"/>
  <c r="EP47" i="3" s="1"/>
  <c r="EQ48" i="3" s="1"/>
  <c r="ES48" i="3" s="1"/>
  <c r="ET48" i="3" s="1"/>
  <c r="EU48" i="3" s="1"/>
  <c r="EV49" i="3" s="1"/>
  <c r="EX49" i="3" s="1"/>
  <c r="EY49" i="3" s="1"/>
  <c r="EZ49" i="3" s="1"/>
  <c r="FA50" i="3" s="1"/>
  <c r="FC50" i="3" s="1"/>
  <c r="FD50" i="3" s="1"/>
  <c r="FE50" i="3" s="1"/>
  <c r="FF51" i="3" s="1"/>
  <c r="FH51" i="3" s="1"/>
  <c r="FI51" i="3" s="1"/>
  <c r="FJ51" i="3" s="1"/>
  <c r="FK52" i="3" s="1"/>
  <c r="FM52" i="3" s="1"/>
  <c r="FN52" i="3" s="1"/>
  <c r="FO52" i="3" s="1"/>
  <c r="FP53" i="3" s="1"/>
  <c r="FR53" i="3" s="1"/>
  <c r="FS53" i="3" s="1"/>
  <c r="FT53" i="3" s="1"/>
  <c r="FU54" i="3" s="1"/>
  <c r="FW54" i="3" s="1"/>
  <c r="FX54" i="3" s="1"/>
  <c r="FY54" i="3" s="1"/>
  <c r="FZ55" i="3" s="1"/>
  <c r="BR76" i="3"/>
  <c r="BS76" i="3"/>
  <c r="BT77" i="3" s="1"/>
  <c r="BV77" i="3" s="1"/>
  <c r="BW77" i="3" s="1"/>
  <c r="BX77" i="3" s="1"/>
  <c r="BY78" i="3" s="1"/>
  <c r="CA78" i="3" s="1"/>
  <c r="CB78" i="3" s="1"/>
  <c r="CC78" i="3" s="1"/>
  <c r="CD79" i="3" s="1"/>
  <c r="CF79" i="3" s="1"/>
  <c r="CG79" i="3" s="1"/>
  <c r="CH79" i="3" s="1"/>
  <c r="CI80" i="3" s="1"/>
  <c r="CK80" i="3" s="1"/>
  <c r="CL80" i="3" s="1"/>
  <c r="CM80" i="3" s="1"/>
  <c r="CN81" i="3" s="1"/>
  <c r="CP81" i="3" s="1"/>
  <c r="CQ81" i="3" s="1"/>
  <c r="CR81" i="3" s="1"/>
  <c r="CS82" i="3" s="1"/>
  <c r="CU82" i="3" s="1"/>
  <c r="CV82" i="3" s="1"/>
  <c r="CW82" i="3" s="1"/>
  <c r="CX83" i="3" s="1"/>
  <c r="CZ83" i="3" s="1"/>
  <c r="DA83" i="3" s="1"/>
  <c r="DB83" i="3" s="1"/>
  <c r="DC84" i="3" s="1"/>
  <c r="DE84" i="3" s="1"/>
  <c r="DF84" i="3" s="1"/>
  <c r="DG84" i="3" s="1"/>
  <c r="DH85" i="3" s="1"/>
  <c r="DJ85" i="3" s="1"/>
  <c r="DK85" i="3" s="1"/>
  <c r="DL85" i="3" s="1"/>
  <c r="DM86" i="3" s="1"/>
  <c r="DO86" i="3" s="1"/>
  <c r="DP86" i="3" s="1"/>
  <c r="DQ86" i="3" s="1"/>
  <c r="T50" i="3"/>
  <c r="U50" i="3"/>
  <c r="V51" i="3" s="1"/>
  <c r="X51" i="3" s="1"/>
  <c r="Y51" i="3" s="1"/>
  <c r="Z51" i="3" s="1"/>
  <c r="AA52" i="3" s="1"/>
  <c r="AC52" i="3" s="1"/>
  <c r="AD52" i="3" s="1"/>
  <c r="AE52" i="3" s="1"/>
  <c r="AF53" i="3" s="1"/>
  <c r="AH53" i="3" s="1"/>
  <c r="AI53" i="3" s="1"/>
  <c r="AJ53" i="3" s="1"/>
  <c r="AK54" i="3" s="1"/>
  <c r="AM54" i="3" s="1"/>
  <c r="AN54" i="3" s="1"/>
  <c r="AO54" i="3" s="1"/>
  <c r="AP55" i="3" s="1"/>
  <c r="AR55" i="3" s="1"/>
  <c r="AS55" i="3" s="1"/>
  <c r="AT55" i="3" s="1"/>
  <c r="AU56" i="3" s="1"/>
  <c r="AW56" i="3" s="1"/>
  <c r="AX56" i="3" s="1"/>
  <c r="AY56" i="3" s="1"/>
  <c r="AZ57" i="3" s="1"/>
  <c r="BB57" i="3" s="1"/>
  <c r="BC57" i="3" s="1"/>
  <c r="BD57" i="3" s="1"/>
  <c r="BE58" i="3" s="1"/>
  <c r="BG58" i="3" s="1"/>
  <c r="BH58" i="3" s="1"/>
  <c r="BI58" i="3" s="1"/>
  <c r="BJ59" i="3" s="1"/>
  <c r="BL59" i="3" s="1"/>
  <c r="BM59" i="3" s="1"/>
  <c r="BN59" i="3" s="1"/>
  <c r="BO60" i="3" s="1"/>
  <c r="BQ60" i="3" s="1"/>
  <c r="DK49" i="3"/>
  <c r="DL49" i="3"/>
  <c r="DM50" i="3" s="1"/>
  <c r="DO50" i="3" s="1"/>
  <c r="DP50" i="3" s="1"/>
  <c r="DQ50" i="3" s="1"/>
  <c r="DR51" i="3" s="1"/>
  <c r="DT51" i="3" s="1"/>
  <c r="DU51" i="3" s="1"/>
  <c r="DV51" i="3" s="1"/>
  <c r="DW52" i="3" s="1"/>
  <c r="DY52" i="3" s="1"/>
  <c r="DZ52" i="3" s="1"/>
  <c r="EA52" i="3" s="1"/>
  <c r="EB53" i="3" s="1"/>
  <c r="ED53" i="3" s="1"/>
  <c r="EE53" i="3" s="1"/>
  <c r="EF53" i="3" s="1"/>
  <c r="EG54" i="3" s="1"/>
  <c r="EI54" i="3" s="1"/>
  <c r="EJ54" i="3" s="1"/>
  <c r="EK54" i="3" s="1"/>
  <c r="EL55" i="3" s="1"/>
  <c r="EN55" i="3" s="1"/>
  <c r="EO55" i="3" s="1"/>
  <c r="EP55" i="3" s="1"/>
  <c r="EQ56" i="3" s="1"/>
  <c r="ES56" i="3" s="1"/>
  <c r="ET56" i="3" s="1"/>
  <c r="EU56" i="3" s="1"/>
  <c r="EV57" i="3" s="1"/>
  <c r="EX57" i="3" s="1"/>
  <c r="EY57" i="3" s="1"/>
  <c r="EZ57" i="3" s="1"/>
  <c r="FA58" i="3" s="1"/>
  <c r="FC58" i="3" s="1"/>
  <c r="FD58" i="3" s="1"/>
  <c r="FE58" i="3" s="1"/>
  <c r="FF59" i="3" s="1"/>
  <c r="FH59" i="3" s="1"/>
  <c r="FI59" i="3" s="1"/>
  <c r="FJ59" i="3" s="1"/>
  <c r="FK60" i="3" s="1"/>
  <c r="FM60" i="3" s="1"/>
  <c r="FN60" i="3" s="1"/>
  <c r="FO60" i="3" s="1"/>
  <c r="FP61" i="3" s="1"/>
  <c r="FR61" i="3" s="1"/>
  <c r="FS61" i="3" s="1"/>
  <c r="FT61" i="3" s="1"/>
  <c r="FU62" i="3" s="1"/>
  <c r="FW62" i="3" s="1"/>
  <c r="FX62" i="3" s="1"/>
  <c r="FY62" i="3" s="1"/>
  <c r="FZ63" i="3" s="1"/>
  <c r="X5" i="3"/>
  <c r="Y5" i="3" s="1"/>
  <c r="Z5" i="3" s="1"/>
  <c r="AA6" i="3" s="1"/>
  <c r="AC6" i="3" s="1"/>
  <c r="AD6" i="3" s="1"/>
  <c r="AE6" i="3" s="1"/>
  <c r="AF7" i="3" s="1"/>
  <c r="AH7" i="3" s="1"/>
  <c r="AI7" i="3" s="1"/>
  <c r="AJ7" i="3" s="1"/>
  <c r="AK8" i="3" s="1"/>
  <c r="AM8" i="3" s="1"/>
  <c r="AN8" i="3" s="1"/>
  <c r="AO8" i="3" s="1"/>
  <c r="AP9" i="3" s="1"/>
  <c r="AR9" i="3" s="1"/>
  <c r="AS9" i="3" s="1"/>
  <c r="AT9" i="3" s="1"/>
  <c r="AU10" i="3" s="1"/>
  <c r="AW10" i="3" s="1"/>
  <c r="AX10" i="3" s="1"/>
  <c r="AY10" i="3" s="1"/>
  <c r="AZ11" i="3" s="1"/>
  <c r="BB11" i="3" s="1"/>
  <c r="BC11" i="3" s="1"/>
  <c r="BD11" i="3" s="1"/>
  <c r="BE12" i="3" s="1"/>
  <c r="BG12" i="3" s="1"/>
  <c r="BH12" i="3" s="1"/>
  <c r="BI12" i="3" s="1"/>
  <c r="BJ13" i="3" s="1"/>
  <c r="BL13" i="3" s="1"/>
  <c r="BM13" i="3" s="1"/>
  <c r="BN13" i="3" s="1"/>
  <c r="BO14" i="3" s="1"/>
  <c r="BQ14" i="3" s="1"/>
  <c r="BR14" i="3" s="1"/>
  <c r="BS14" i="3" s="1"/>
  <c r="BT15" i="3" s="1"/>
  <c r="BV15" i="3" s="1"/>
  <c r="BW15" i="3" s="1"/>
  <c r="BX15" i="3" s="1"/>
  <c r="BY16" i="3" s="1"/>
  <c r="CA16" i="3" s="1"/>
  <c r="CB16" i="3" s="1"/>
  <c r="CC16" i="3" s="1"/>
  <c r="CD17" i="3" s="1"/>
  <c r="CF17" i="3" s="1"/>
  <c r="CG17" i="3" s="1"/>
  <c r="CH17" i="3" s="1"/>
  <c r="CI18" i="3" s="1"/>
  <c r="CK18" i="3" s="1"/>
  <c r="CL18" i="3" s="1"/>
  <c r="CM18" i="3" s="1"/>
  <c r="CN19" i="3" s="1"/>
  <c r="CP19" i="3" s="1"/>
  <c r="CQ19" i="3" s="1"/>
  <c r="CR19" i="3" s="1"/>
  <c r="CS20" i="3" s="1"/>
  <c r="CU20" i="3" s="1"/>
  <c r="CV20" i="3" s="1"/>
  <c r="CW20" i="3" s="1"/>
  <c r="CX21" i="3" s="1"/>
  <c r="CZ21" i="3" s="1"/>
  <c r="DA21" i="3" s="1"/>
  <c r="DB21" i="3" s="1"/>
  <c r="DC22" i="3" s="1"/>
  <c r="DE22" i="3" s="1"/>
  <c r="DF22" i="3" s="1"/>
  <c r="DG22" i="3" s="1"/>
  <c r="DH23" i="3" s="1"/>
  <c r="DJ23" i="3" s="1"/>
  <c r="DK23" i="3" s="1"/>
  <c r="DL23" i="3" s="1"/>
  <c r="DM24" i="3" s="1"/>
  <c r="DO24" i="3" s="1"/>
  <c r="DP24" i="3" s="1"/>
  <c r="DQ24" i="3" s="1"/>
  <c r="DR25" i="3" s="1"/>
  <c r="DT25" i="3" s="1"/>
  <c r="DU25" i="3" s="1"/>
  <c r="DV25" i="3" s="1"/>
  <c r="DW26" i="3" s="1"/>
  <c r="DY26" i="3" s="1"/>
  <c r="DZ26" i="3" s="1"/>
  <c r="EA26" i="3" s="1"/>
  <c r="EB27" i="3" s="1"/>
  <c r="ED27" i="3" s="1"/>
  <c r="BR72" i="3"/>
  <c r="BS72" i="3"/>
  <c r="BT73" i="3" s="1"/>
  <c r="BV73" i="3" s="1"/>
  <c r="BW73" i="3" s="1"/>
  <c r="BX73" i="3" s="1"/>
  <c r="BY74" i="3" s="1"/>
  <c r="CA74" i="3" s="1"/>
  <c r="CB74" i="3" s="1"/>
  <c r="CC74" i="3" s="1"/>
  <c r="CD75" i="3" s="1"/>
  <c r="CF75" i="3" s="1"/>
  <c r="CG75" i="3" s="1"/>
  <c r="CH75" i="3" s="1"/>
  <c r="CI76" i="3" s="1"/>
  <c r="CK76" i="3" s="1"/>
  <c r="CL76" i="3" s="1"/>
  <c r="CM76" i="3" s="1"/>
  <c r="CN77" i="3" s="1"/>
  <c r="CP77" i="3" s="1"/>
  <c r="CQ77" i="3" s="1"/>
  <c r="CR77" i="3" s="1"/>
  <c r="CS78" i="3" s="1"/>
  <c r="CU78" i="3" s="1"/>
  <c r="CV78" i="3" s="1"/>
  <c r="CW78" i="3" s="1"/>
  <c r="CX79" i="3" s="1"/>
  <c r="CZ79" i="3" s="1"/>
  <c r="DA79" i="3" s="1"/>
  <c r="DB79" i="3" s="1"/>
  <c r="DC80" i="3" s="1"/>
  <c r="DE80" i="3" s="1"/>
  <c r="DF80" i="3" s="1"/>
  <c r="DG80" i="3" s="1"/>
  <c r="DH81" i="3" s="1"/>
  <c r="DJ81" i="3" s="1"/>
  <c r="DK81" i="3" s="1"/>
  <c r="DL81" i="3" s="1"/>
  <c r="DM82" i="3" s="1"/>
  <c r="DO82" i="3" s="1"/>
  <c r="DP82" i="3" s="1"/>
  <c r="DQ82" i="3" s="1"/>
  <c r="DR83" i="3" s="1"/>
  <c r="DT83" i="3" s="1"/>
  <c r="DU83" i="3" s="1"/>
  <c r="DV83" i="3" s="1"/>
  <c r="DW84" i="3" s="1"/>
  <c r="DY84" i="3" s="1"/>
  <c r="DZ84" i="3" s="1"/>
  <c r="EA84" i="3" s="1"/>
  <c r="EB85" i="3" s="1"/>
  <c r="ED85" i="3" s="1"/>
  <c r="EE85" i="3" s="1"/>
  <c r="EF85" i="3" s="1"/>
  <c r="EG86" i="3" s="1"/>
  <c r="EI86" i="3" s="1"/>
  <c r="EJ86" i="3" s="1"/>
  <c r="EK86" i="3" s="1"/>
  <c r="BR17" i="3"/>
  <c r="BS17" i="3"/>
  <c r="BT18" i="3" s="1"/>
  <c r="BV18" i="3" s="1"/>
  <c r="BW18" i="3" s="1"/>
  <c r="BX18" i="3" s="1"/>
  <c r="BY19" i="3" s="1"/>
  <c r="CA19" i="3" s="1"/>
  <c r="CB19" i="3" s="1"/>
  <c r="CC19" i="3" s="1"/>
  <c r="CD20" i="3" s="1"/>
  <c r="CF20" i="3" s="1"/>
  <c r="CG20" i="3" s="1"/>
  <c r="CH20" i="3" s="1"/>
  <c r="CI21" i="3" s="1"/>
  <c r="CK21" i="3" s="1"/>
  <c r="CL21" i="3" s="1"/>
  <c r="CM21" i="3" s="1"/>
  <c r="CN22" i="3" s="1"/>
  <c r="CP22" i="3" s="1"/>
  <c r="CQ22" i="3" s="1"/>
  <c r="CR22" i="3" s="1"/>
  <c r="CS23" i="3" s="1"/>
  <c r="CU23" i="3" s="1"/>
  <c r="CV23" i="3" s="1"/>
  <c r="CW23" i="3" s="1"/>
  <c r="CX24" i="3" s="1"/>
  <c r="CZ24" i="3" s="1"/>
  <c r="DA24" i="3" s="1"/>
  <c r="DB24" i="3" s="1"/>
  <c r="DC25" i="3" s="1"/>
  <c r="DE25" i="3" s="1"/>
  <c r="DF25" i="3" s="1"/>
  <c r="DG25" i="3" s="1"/>
  <c r="DH26" i="3" s="1"/>
  <c r="DJ26" i="3" s="1"/>
  <c r="DK26" i="3" s="1"/>
  <c r="DL26" i="3" s="1"/>
  <c r="DM27" i="3" s="1"/>
  <c r="DO27" i="3" s="1"/>
  <c r="DP27" i="3" s="1"/>
  <c r="DQ27" i="3" s="1"/>
  <c r="DR28" i="3" s="1"/>
  <c r="DT28" i="3" s="1"/>
  <c r="DU28" i="3" s="1"/>
  <c r="DV28" i="3" s="1"/>
  <c r="DW29" i="3" s="1"/>
  <c r="DY29" i="3" s="1"/>
  <c r="DZ29" i="3" s="1"/>
  <c r="EA29" i="3" s="1"/>
  <c r="EB30" i="3" s="1"/>
  <c r="ED30" i="3" s="1"/>
  <c r="EE30" i="3" s="1"/>
  <c r="EF30" i="3" s="1"/>
  <c r="EG31" i="3" s="1"/>
  <c r="EI31" i="3" s="1"/>
  <c r="EJ31" i="3" s="1"/>
  <c r="EK31" i="3" s="1"/>
  <c r="EL32" i="3" s="1"/>
  <c r="EN32" i="3" s="1"/>
  <c r="EO32" i="3" s="1"/>
  <c r="EP32" i="3" s="1"/>
  <c r="EQ33" i="3" s="1"/>
  <c r="ES33" i="3" s="1"/>
  <c r="ET33" i="3" s="1"/>
  <c r="EU33" i="3" s="1"/>
  <c r="EV34" i="3" s="1"/>
  <c r="EX34" i="3" s="1"/>
  <c r="EY34" i="3" s="1"/>
  <c r="EZ34" i="3" s="1"/>
  <c r="FA35" i="3" s="1"/>
  <c r="FC35" i="3" s="1"/>
  <c r="FD35" i="3" s="1"/>
  <c r="FE35" i="3" s="1"/>
  <c r="FF36" i="3" s="1"/>
  <c r="FH36" i="3" s="1"/>
  <c r="FI36" i="3" s="1"/>
  <c r="FJ36" i="3" s="1"/>
  <c r="FK37" i="3" s="1"/>
  <c r="FM37" i="3" s="1"/>
  <c r="FN37" i="3" s="1"/>
  <c r="FO37" i="3" s="1"/>
  <c r="FP38" i="3" s="1"/>
  <c r="FR38" i="3" s="1"/>
  <c r="FS38" i="3" s="1"/>
  <c r="FT38" i="3" s="1"/>
  <c r="FU39" i="3" s="1"/>
  <c r="FW39" i="3" s="1"/>
  <c r="FX39" i="3" s="1"/>
  <c r="FY39" i="3" s="1"/>
  <c r="FZ40" i="3" s="1"/>
  <c r="BR82" i="3"/>
  <c r="BS82" i="3"/>
  <c r="BT83" i="3" s="1"/>
  <c r="BV83" i="3" s="1"/>
  <c r="BW83" i="3" s="1"/>
  <c r="BX83" i="3" s="1"/>
  <c r="BY84" i="3" s="1"/>
  <c r="CA84" i="3" s="1"/>
  <c r="CB84" i="3" s="1"/>
  <c r="CC84" i="3" s="1"/>
  <c r="CD85" i="3" s="1"/>
  <c r="CF85" i="3" s="1"/>
  <c r="CG85" i="3" s="1"/>
  <c r="CH85" i="3" s="1"/>
  <c r="CI86" i="3" s="1"/>
  <c r="CK86" i="3" s="1"/>
  <c r="CL86" i="3" s="1"/>
  <c r="CM86" i="3" s="1"/>
  <c r="DK45" i="3"/>
  <c r="DL45" i="3"/>
  <c r="DM46" i="3" s="1"/>
  <c r="DO46" i="3" s="1"/>
  <c r="DP46" i="3" s="1"/>
  <c r="DQ46" i="3" s="1"/>
  <c r="DR47" i="3" s="1"/>
  <c r="DT47" i="3" s="1"/>
  <c r="DU47" i="3" s="1"/>
  <c r="DV47" i="3" s="1"/>
  <c r="DW48" i="3" s="1"/>
  <c r="DY48" i="3" s="1"/>
  <c r="DZ48" i="3" s="1"/>
  <c r="EA48" i="3" s="1"/>
  <c r="EB49" i="3" s="1"/>
  <c r="ED49" i="3" s="1"/>
  <c r="EE49" i="3" s="1"/>
  <c r="EF49" i="3" s="1"/>
  <c r="EG50" i="3" s="1"/>
  <c r="EI50" i="3" s="1"/>
  <c r="EJ50" i="3" s="1"/>
  <c r="EK50" i="3" s="1"/>
  <c r="EL51" i="3" s="1"/>
  <c r="EN51" i="3" s="1"/>
  <c r="EO51" i="3" s="1"/>
  <c r="EP51" i="3" s="1"/>
  <c r="EQ52" i="3" s="1"/>
  <c r="ES52" i="3" s="1"/>
  <c r="ET52" i="3" s="1"/>
  <c r="EU52" i="3" s="1"/>
  <c r="EV53" i="3" s="1"/>
  <c r="EX53" i="3" s="1"/>
  <c r="EY53" i="3" s="1"/>
  <c r="EZ53" i="3" s="1"/>
  <c r="FA54" i="3" s="1"/>
  <c r="FC54" i="3" s="1"/>
  <c r="FD54" i="3" s="1"/>
  <c r="FE54" i="3" s="1"/>
  <c r="FF55" i="3" s="1"/>
  <c r="FH55" i="3" s="1"/>
  <c r="FI55" i="3" s="1"/>
  <c r="FJ55" i="3" s="1"/>
  <c r="FK56" i="3" s="1"/>
  <c r="FM56" i="3" s="1"/>
  <c r="FN56" i="3" s="1"/>
  <c r="FO56" i="3" s="1"/>
  <c r="FP57" i="3" s="1"/>
  <c r="FR57" i="3" s="1"/>
  <c r="FS57" i="3" s="1"/>
  <c r="FT57" i="3" s="1"/>
  <c r="FU58" i="3" s="1"/>
  <c r="FW58" i="3" s="1"/>
  <c r="FX58" i="3" s="1"/>
  <c r="FY58" i="3" s="1"/>
  <c r="FZ59" i="3" s="1"/>
  <c r="DK33" i="3"/>
  <c r="DL33" i="3"/>
  <c r="DM34" i="3" s="1"/>
  <c r="DO34" i="3" s="1"/>
  <c r="DP34" i="3" s="1"/>
  <c r="DQ34" i="3" s="1"/>
  <c r="DR35" i="3" s="1"/>
  <c r="DT35" i="3" s="1"/>
  <c r="DU35" i="3" s="1"/>
  <c r="DV35" i="3" s="1"/>
  <c r="DW36" i="3" s="1"/>
  <c r="DY36" i="3" s="1"/>
  <c r="DZ36" i="3" s="1"/>
  <c r="EA36" i="3" s="1"/>
  <c r="EB37" i="3" s="1"/>
  <c r="ED37" i="3" s="1"/>
  <c r="EE37" i="3" s="1"/>
  <c r="EF37" i="3" s="1"/>
  <c r="EG38" i="3" s="1"/>
  <c r="EI38" i="3" s="1"/>
  <c r="EJ38" i="3" s="1"/>
  <c r="EK38" i="3" s="1"/>
  <c r="EL39" i="3" s="1"/>
  <c r="EN39" i="3" s="1"/>
  <c r="EO39" i="3" s="1"/>
  <c r="EP39" i="3" s="1"/>
  <c r="EQ40" i="3" s="1"/>
  <c r="ES40" i="3" s="1"/>
  <c r="ET40" i="3" s="1"/>
  <c r="EU40" i="3" s="1"/>
  <c r="EV41" i="3" s="1"/>
  <c r="EX41" i="3" s="1"/>
  <c r="EY41" i="3" s="1"/>
  <c r="EZ41" i="3" s="1"/>
  <c r="FA42" i="3" s="1"/>
  <c r="FC42" i="3" s="1"/>
  <c r="FD42" i="3" s="1"/>
  <c r="FE42" i="3" s="1"/>
  <c r="FF43" i="3" s="1"/>
  <c r="FH43" i="3" s="1"/>
  <c r="FI43" i="3" s="1"/>
  <c r="FJ43" i="3" s="1"/>
  <c r="FK44" i="3" s="1"/>
  <c r="FM44" i="3" s="1"/>
  <c r="FN44" i="3" s="1"/>
  <c r="FO44" i="3" s="1"/>
  <c r="FP45" i="3" s="1"/>
  <c r="FR45" i="3" s="1"/>
  <c r="FS45" i="3" s="1"/>
  <c r="FT45" i="3" s="1"/>
  <c r="FU46" i="3" s="1"/>
  <c r="FW46" i="3" s="1"/>
  <c r="FX46" i="3" s="1"/>
  <c r="FY46" i="3" s="1"/>
  <c r="FZ47" i="3" s="1"/>
  <c r="BR58" i="3"/>
  <c r="BS58" i="3"/>
  <c r="BT59" i="3" s="1"/>
  <c r="BV59" i="3" s="1"/>
  <c r="BW59" i="3" s="1"/>
  <c r="BX59" i="3" s="1"/>
  <c r="BY60" i="3" s="1"/>
  <c r="CA60" i="3" s="1"/>
  <c r="CB60" i="3" s="1"/>
  <c r="CC60" i="3" s="1"/>
  <c r="CD61" i="3" s="1"/>
  <c r="CF61" i="3" s="1"/>
  <c r="CG61" i="3" s="1"/>
  <c r="CH61" i="3" s="1"/>
  <c r="CI62" i="3" s="1"/>
  <c r="CK62" i="3" s="1"/>
  <c r="CL62" i="3" s="1"/>
  <c r="CM62" i="3" s="1"/>
  <c r="CN63" i="3" s="1"/>
  <c r="CP63" i="3" s="1"/>
  <c r="CQ63" i="3" s="1"/>
  <c r="CR63" i="3" s="1"/>
  <c r="CS64" i="3" s="1"/>
  <c r="CU64" i="3" s="1"/>
  <c r="CV64" i="3" s="1"/>
  <c r="CW64" i="3" s="1"/>
  <c r="CX65" i="3" s="1"/>
  <c r="CZ65" i="3" s="1"/>
  <c r="DA65" i="3" s="1"/>
  <c r="DB65" i="3" s="1"/>
  <c r="DC66" i="3" s="1"/>
  <c r="DE66" i="3" s="1"/>
  <c r="DF66" i="3" s="1"/>
  <c r="DG66" i="3" s="1"/>
  <c r="DH67" i="3" s="1"/>
  <c r="DJ67" i="3" s="1"/>
  <c r="DK67" i="3" s="1"/>
  <c r="DL67" i="3" s="1"/>
  <c r="DM68" i="3" s="1"/>
  <c r="DO68" i="3" s="1"/>
  <c r="DP68" i="3" s="1"/>
  <c r="DQ68" i="3" s="1"/>
  <c r="DR69" i="3" s="1"/>
  <c r="DT69" i="3" s="1"/>
  <c r="DU69" i="3" s="1"/>
  <c r="DV69" i="3" s="1"/>
  <c r="DW70" i="3" s="1"/>
  <c r="DY70" i="3" s="1"/>
  <c r="DZ70" i="3" s="1"/>
  <c r="EA70" i="3" s="1"/>
  <c r="EB71" i="3" s="1"/>
  <c r="ED71" i="3" s="1"/>
  <c r="EE71" i="3" s="1"/>
  <c r="EF71" i="3" s="1"/>
  <c r="EG72" i="3" s="1"/>
  <c r="EI72" i="3" s="1"/>
  <c r="EJ72" i="3" s="1"/>
  <c r="EK72" i="3" s="1"/>
  <c r="EL73" i="3" s="1"/>
  <c r="EN73" i="3" s="1"/>
  <c r="EO73" i="3" s="1"/>
  <c r="EP73" i="3" s="1"/>
  <c r="EQ74" i="3" s="1"/>
  <c r="ES74" i="3" s="1"/>
  <c r="ET74" i="3" s="1"/>
  <c r="EU74" i="3" s="1"/>
  <c r="EV75" i="3" s="1"/>
  <c r="EX75" i="3" s="1"/>
  <c r="EY75" i="3" s="1"/>
  <c r="EZ75" i="3" s="1"/>
  <c r="FA76" i="3" s="1"/>
  <c r="FC76" i="3" s="1"/>
  <c r="FD76" i="3" s="1"/>
  <c r="FE76" i="3" s="1"/>
  <c r="FF77" i="3" s="1"/>
  <c r="FH77" i="3" s="1"/>
  <c r="FI77" i="3" s="1"/>
  <c r="FJ77" i="3" s="1"/>
  <c r="FK78" i="3" s="1"/>
  <c r="FM78" i="3" s="1"/>
  <c r="FN78" i="3" s="1"/>
  <c r="FO78" i="3" s="1"/>
  <c r="FP79" i="3" s="1"/>
  <c r="FR79" i="3" s="1"/>
  <c r="FS79" i="3" s="1"/>
  <c r="FT79" i="3" s="1"/>
  <c r="FU80" i="3" s="1"/>
  <c r="FW80" i="3" s="1"/>
  <c r="FX80" i="3" s="1"/>
  <c r="FY80" i="3" s="1"/>
  <c r="FZ81" i="3" s="1"/>
  <c r="FR3" i="3"/>
  <c r="FS3" i="3" s="1"/>
  <c r="FT3" i="3" s="1"/>
  <c r="FU4" i="3" s="1"/>
  <c r="FW4" i="3" s="1"/>
  <c r="FX4" i="3" s="1"/>
  <c r="FY4" i="3" s="1"/>
  <c r="FZ5" i="3" s="1"/>
  <c r="DK80" i="3"/>
  <c r="DL80" i="3"/>
  <c r="DM81" i="3" s="1"/>
  <c r="DO81" i="3" s="1"/>
  <c r="DP81" i="3" s="1"/>
  <c r="DQ81" i="3" s="1"/>
  <c r="DR82" i="3" s="1"/>
  <c r="DT82" i="3" s="1"/>
  <c r="DU82" i="3" s="1"/>
  <c r="DV82" i="3" s="1"/>
  <c r="DW83" i="3" s="1"/>
  <c r="DY83" i="3" s="1"/>
  <c r="DZ83" i="3" s="1"/>
  <c r="EA83" i="3" s="1"/>
  <c r="EB84" i="3" s="1"/>
  <c r="ED84" i="3" s="1"/>
  <c r="EE84" i="3" s="1"/>
  <c r="EF84" i="3" s="1"/>
  <c r="EG85" i="3" s="1"/>
  <c r="EI85" i="3" s="1"/>
  <c r="EJ85" i="3" s="1"/>
  <c r="EK85" i="3" s="1"/>
  <c r="EL86" i="3" s="1"/>
  <c r="EN86" i="3" s="1"/>
  <c r="EO86" i="3" s="1"/>
  <c r="EP86" i="3" s="1"/>
  <c r="DK76" i="3"/>
  <c r="DL76" i="3"/>
  <c r="DM77" i="3" s="1"/>
  <c r="DO77" i="3" s="1"/>
  <c r="DP77" i="3" s="1"/>
  <c r="DQ77" i="3" s="1"/>
  <c r="DR78" i="3" s="1"/>
  <c r="DT78" i="3" s="1"/>
  <c r="DU78" i="3" s="1"/>
  <c r="DV78" i="3" s="1"/>
  <c r="DW79" i="3" s="1"/>
  <c r="DY79" i="3" s="1"/>
  <c r="DZ79" i="3" s="1"/>
  <c r="EA79" i="3" s="1"/>
  <c r="EB80" i="3" s="1"/>
  <c r="ED80" i="3" s="1"/>
  <c r="EE80" i="3" s="1"/>
  <c r="EF80" i="3" s="1"/>
  <c r="EG81" i="3" s="1"/>
  <c r="EI81" i="3" s="1"/>
  <c r="EJ81" i="3" s="1"/>
  <c r="EK81" i="3" s="1"/>
  <c r="EL82" i="3" s="1"/>
  <c r="EN82" i="3" s="1"/>
  <c r="EO82" i="3" s="1"/>
  <c r="EP82" i="3" s="1"/>
  <c r="EQ83" i="3" s="1"/>
  <c r="ES83" i="3" s="1"/>
  <c r="ET83" i="3" s="1"/>
  <c r="EU83" i="3" s="1"/>
  <c r="EV84" i="3" s="1"/>
  <c r="EX84" i="3" s="1"/>
  <c r="EY84" i="3" s="1"/>
  <c r="EZ84" i="3" s="1"/>
  <c r="FA85" i="3" s="1"/>
  <c r="FC85" i="3" s="1"/>
  <c r="FD85" i="3" s="1"/>
  <c r="FE85" i="3" s="1"/>
  <c r="FF86" i="3" s="1"/>
  <c r="FH86" i="3" s="1"/>
  <c r="FI86" i="3" s="1"/>
  <c r="FJ86" i="3" s="1"/>
  <c r="DK72" i="3"/>
  <c r="DL72" i="3"/>
  <c r="DM73" i="3" s="1"/>
  <c r="DO73" i="3" s="1"/>
  <c r="DP73" i="3" s="1"/>
  <c r="DQ73" i="3" s="1"/>
  <c r="DR74" i="3" s="1"/>
  <c r="DT74" i="3" s="1"/>
  <c r="DU74" i="3" s="1"/>
  <c r="DV74" i="3" s="1"/>
  <c r="DW75" i="3" s="1"/>
  <c r="DY75" i="3" s="1"/>
  <c r="DZ75" i="3" s="1"/>
  <c r="EA75" i="3" s="1"/>
  <c r="EB76" i="3" s="1"/>
  <c r="ED76" i="3" s="1"/>
  <c r="EE76" i="3" s="1"/>
  <c r="EF76" i="3" s="1"/>
  <c r="EG77" i="3" s="1"/>
  <c r="EI77" i="3" s="1"/>
  <c r="EJ77" i="3" s="1"/>
  <c r="EK77" i="3" s="1"/>
  <c r="EL78" i="3" s="1"/>
  <c r="EN78" i="3" s="1"/>
  <c r="EO78" i="3" s="1"/>
  <c r="EP78" i="3" s="1"/>
  <c r="EQ79" i="3" s="1"/>
  <c r="ES79" i="3" s="1"/>
  <c r="ET79" i="3" s="1"/>
  <c r="EU79" i="3" s="1"/>
  <c r="EV80" i="3" s="1"/>
  <c r="EX80" i="3" s="1"/>
  <c r="EY80" i="3" s="1"/>
  <c r="EZ80" i="3" s="1"/>
  <c r="FA81" i="3" s="1"/>
  <c r="FC81" i="3" s="1"/>
  <c r="FD81" i="3" s="1"/>
  <c r="FE81" i="3" s="1"/>
  <c r="FF82" i="3" s="1"/>
  <c r="FH82" i="3" s="1"/>
  <c r="FI82" i="3" s="1"/>
  <c r="FJ82" i="3" s="1"/>
  <c r="FK83" i="3" s="1"/>
  <c r="FM83" i="3" s="1"/>
  <c r="DK68" i="3"/>
  <c r="DL68" i="3"/>
  <c r="DM69" i="3" s="1"/>
  <c r="DO69" i="3" s="1"/>
  <c r="DP69" i="3" s="1"/>
  <c r="DQ69" i="3" s="1"/>
  <c r="DR70" i="3" s="1"/>
  <c r="DT70" i="3" s="1"/>
  <c r="DU70" i="3" s="1"/>
  <c r="DV70" i="3" s="1"/>
  <c r="DW71" i="3" s="1"/>
  <c r="DY71" i="3" s="1"/>
  <c r="DZ71" i="3" s="1"/>
  <c r="EA71" i="3" s="1"/>
  <c r="EB72" i="3" s="1"/>
  <c r="ED72" i="3" s="1"/>
  <c r="EE72" i="3" s="1"/>
  <c r="EF72" i="3" s="1"/>
  <c r="EG73" i="3" s="1"/>
  <c r="EI73" i="3" s="1"/>
  <c r="EJ73" i="3" s="1"/>
  <c r="EK73" i="3" s="1"/>
  <c r="EL74" i="3" s="1"/>
  <c r="EN74" i="3" s="1"/>
  <c r="EO74" i="3" s="1"/>
  <c r="EP74" i="3" s="1"/>
  <c r="EQ75" i="3" s="1"/>
  <c r="ES75" i="3" s="1"/>
  <c r="ET75" i="3" s="1"/>
  <c r="EU75" i="3" s="1"/>
  <c r="EV76" i="3" s="1"/>
  <c r="EX76" i="3" s="1"/>
  <c r="EY76" i="3" s="1"/>
  <c r="EZ76" i="3" s="1"/>
  <c r="FA77" i="3" s="1"/>
  <c r="FC77" i="3" s="1"/>
  <c r="FD77" i="3" s="1"/>
  <c r="FE77" i="3" s="1"/>
  <c r="FF78" i="3" s="1"/>
  <c r="FH78" i="3" s="1"/>
  <c r="FI78" i="3" s="1"/>
  <c r="FJ78" i="3" s="1"/>
  <c r="FK79" i="3" s="1"/>
  <c r="FM79" i="3" s="1"/>
  <c r="FN79" i="3" s="1"/>
  <c r="FO79" i="3" s="1"/>
  <c r="FP80" i="3" s="1"/>
  <c r="FR80" i="3" s="1"/>
  <c r="FS80" i="3" s="1"/>
  <c r="FT80" i="3" s="1"/>
  <c r="FU81" i="3" s="1"/>
  <c r="FW81" i="3" s="1"/>
  <c r="FX81" i="3" s="1"/>
  <c r="FY81" i="3" s="1"/>
  <c r="FZ82" i="3" s="1"/>
  <c r="DK86" i="3"/>
  <c r="DL86" i="3"/>
  <c r="DK78" i="3"/>
  <c r="DL78" i="3"/>
  <c r="DM79" i="3" s="1"/>
  <c r="DO79" i="3" s="1"/>
  <c r="DP79" i="3" s="1"/>
  <c r="DQ79" i="3" s="1"/>
  <c r="DR80" i="3" s="1"/>
  <c r="DT80" i="3" s="1"/>
  <c r="DU80" i="3" s="1"/>
  <c r="DV80" i="3" s="1"/>
  <c r="DW81" i="3" s="1"/>
  <c r="DY81" i="3" s="1"/>
  <c r="DZ81" i="3" s="1"/>
  <c r="EA81" i="3" s="1"/>
  <c r="EB82" i="3" s="1"/>
  <c r="ED82" i="3" s="1"/>
  <c r="DK74" i="3"/>
  <c r="DL74" i="3"/>
  <c r="DM75" i="3" s="1"/>
  <c r="DO75" i="3" s="1"/>
  <c r="DP75" i="3" s="1"/>
  <c r="DQ75" i="3" s="1"/>
  <c r="DR76" i="3" s="1"/>
  <c r="DT76" i="3" s="1"/>
  <c r="DU76" i="3" s="1"/>
  <c r="DV76" i="3" s="1"/>
  <c r="DW77" i="3" s="1"/>
  <c r="DY77" i="3" s="1"/>
  <c r="DZ77" i="3" s="1"/>
  <c r="EA77" i="3" s="1"/>
  <c r="EB78" i="3" s="1"/>
  <c r="ED78" i="3" s="1"/>
  <c r="DK70" i="3"/>
  <c r="DL70" i="3"/>
  <c r="DM71" i="3" s="1"/>
  <c r="DO71" i="3" s="1"/>
  <c r="DP71" i="3" s="1"/>
  <c r="DQ71" i="3" s="1"/>
  <c r="DR72" i="3" s="1"/>
  <c r="DT72" i="3" s="1"/>
  <c r="DU72" i="3" s="1"/>
  <c r="DV72" i="3" s="1"/>
  <c r="DW73" i="3" s="1"/>
  <c r="DY73" i="3" s="1"/>
  <c r="DZ73" i="3" s="1"/>
  <c r="EA73" i="3" s="1"/>
  <c r="EB74" i="3" s="1"/>
  <c r="ED74" i="3" s="1"/>
  <c r="DK64" i="3"/>
  <c r="DL64" i="3"/>
  <c r="DM65" i="3" s="1"/>
  <c r="DO65" i="3" s="1"/>
  <c r="DP65" i="3" s="1"/>
  <c r="DQ65" i="3" s="1"/>
  <c r="DR66" i="3" s="1"/>
  <c r="DT66" i="3" s="1"/>
  <c r="DU66" i="3" s="1"/>
  <c r="DV66" i="3" s="1"/>
  <c r="DW67" i="3" s="1"/>
  <c r="DY67" i="3" s="1"/>
  <c r="DZ67" i="3" s="1"/>
  <c r="EA67" i="3" s="1"/>
  <c r="EB68" i="3" s="1"/>
  <c r="ED68" i="3" s="1"/>
  <c r="EE68" i="3" s="1"/>
  <c r="EF68" i="3" s="1"/>
  <c r="EG69" i="3" s="1"/>
  <c r="EI69" i="3" s="1"/>
  <c r="EJ69" i="3" s="1"/>
  <c r="EK69" i="3" s="1"/>
  <c r="EL70" i="3" s="1"/>
  <c r="EN70" i="3" s="1"/>
  <c r="EO70" i="3" s="1"/>
  <c r="EP70" i="3" s="1"/>
  <c r="EQ71" i="3" s="1"/>
  <c r="ES71" i="3" s="1"/>
  <c r="ET71" i="3" s="1"/>
  <c r="EU71" i="3" s="1"/>
  <c r="EV72" i="3" s="1"/>
  <c r="EX72" i="3" s="1"/>
  <c r="EY72" i="3" s="1"/>
  <c r="EZ72" i="3" s="1"/>
  <c r="FA73" i="3" s="1"/>
  <c r="FC73" i="3" s="1"/>
  <c r="FD73" i="3" s="1"/>
  <c r="FE73" i="3" s="1"/>
  <c r="FF74" i="3" s="1"/>
  <c r="FH74" i="3" s="1"/>
  <c r="FI74" i="3" s="1"/>
  <c r="FJ74" i="3" s="1"/>
  <c r="FK75" i="3" s="1"/>
  <c r="FM75" i="3" s="1"/>
  <c r="FN75" i="3" s="1"/>
  <c r="FO75" i="3" s="1"/>
  <c r="FP76" i="3" s="1"/>
  <c r="FR76" i="3" s="1"/>
  <c r="FS76" i="3" s="1"/>
  <c r="FT76" i="3" s="1"/>
  <c r="FU77" i="3" s="1"/>
  <c r="FW77" i="3" s="1"/>
  <c r="FX77" i="3" s="1"/>
  <c r="FY77" i="3" s="1"/>
  <c r="FZ78" i="3" s="1"/>
  <c r="EE62" i="3"/>
  <c r="EF62" i="3"/>
  <c r="EG63" i="3" s="1"/>
  <c r="EI63" i="3" s="1"/>
  <c r="EJ63" i="3" s="1"/>
  <c r="EK63" i="3" s="1"/>
  <c r="EL64" i="3" s="1"/>
  <c r="EN64" i="3" s="1"/>
  <c r="EO64" i="3" s="1"/>
  <c r="EP64" i="3" s="1"/>
  <c r="EQ65" i="3" s="1"/>
  <c r="ES65" i="3" s="1"/>
  <c r="ET65" i="3" s="1"/>
  <c r="EU65" i="3" s="1"/>
  <c r="EV66" i="3" s="1"/>
  <c r="EX66" i="3" s="1"/>
  <c r="EY66" i="3" s="1"/>
  <c r="EZ66" i="3" s="1"/>
  <c r="FA67" i="3" s="1"/>
  <c r="FC67" i="3" s="1"/>
  <c r="FD67" i="3" s="1"/>
  <c r="FE67" i="3" s="1"/>
  <c r="FF68" i="3" s="1"/>
  <c r="FH68" i="3" s="1"/>
  <c r="FI68" i="3" s="1"/>
  <c r="FJ68" i="3" s="1"/>
  <c r="FK69" i="3" s="1"/>
  <c r="FM69" i="3" s="1"/>
  <c r="FN69" i="3" s="1"/>
  <c r="FO69" i="3" s="1"/>
  <c r="FP70" i="3" s="1"/>
  <c r="FR70" i="3" s="1"/>
  <c r="FS70" i="3" s="1"/>
  <c r="FT70" i="3" s="1"/>
  <c r="FU71" i="3" s="1"/>
  <c r="FW71" i="3" s="1"/>
  <c r="FX71" i="3" s="1"/>
  <c r="FY71" i="3" s="1"/>
  <c r="FZ72" i="3" s="1"/>
  <c r="BR78" i="3"/>
  <c r="BS78" i="3"/>
  <c r="BT79" i="3" s="1"/>
  <c r="BV79" i="3" s="1"/>
  <c r="BW79" i="3" s="1"/>
  <c r="BX79" i="3" s="1"/>
  <c r="BY80" i="3" s="1"/>
  <c r="CA80" i="3" s="1"/>
  <c r="CB80" i="3" s="1"/>
  <c r="CC80" i="3" s="1"/>
  <c r="CD81" i="3" s="1"/>
  <c r="CF81" i="3" s="1"/>
  <c r="CG81" i="3" s="1"/>
  <c r="CH81" i="3" s="1"/>
  <c r="CI82" i="3" s="1"/>
  <c r="CK82" i="3" s="1"/>
  <c r="CL82" i="3" s="1"/>
  <c r="CM82" i="3" s="1"/>
  <c r="CN83" i="3" s="1"/>
  <c r="CP83" i="3" s="1"/>
  <c r="CQ83" i="3" s="1"/>
  <c r="CR83" i="3" s="1"/>
  <c r="CS84" i="3" s="1"/>
  <c r="CU84" i="3" s="1"/>
  <c r="CV84" i="3" s="1"/>
  <c r="CW84" i="3" s="1"/>
  <c r="CX85" i="3" s="1"/>
  <c r="CZ85" i="3" s="1"/>
  <c r="DA85" i="3" s="1"/>
  <c r="DB85" i="3" s="1"/>
  <c r="DC86" i="3" s="1"/>
  <c r="DE86" i="3" s="1"/>
  <c r="DF86" i="3" s="1"/>
  <c r="DG86" i="3" s="1"/>
  <c r="BR50" i="3"/>
  <c r="BS50" i="3"/>
  <c r="BT51" i="3" s="1"/>
  <c r="BV51" i="3" s="1"/>
  <c r="BW51" i="3" s="1"/>
  <c r="BX51" i="3" s="1"/>
  <c r="BY52" i="3" s="1"/>
  <c r="CA52" i="3" s="1"/>
  <c r="CB52" i="3" s="1"/>
  <c r="CC52" i="3" s="1"/>
  <c r="CD53" i="3" s="1"/>
  <c r="CF53" i="3" s="1"/>
  <c r="CG53" i="3" s="1"/>
  <c r="CH53" i="3" s="1"/>
  <c r="CI54" i="3" s="1"/>
  <c r="CK54" i="3" s="1"/>
  <c r="CL54" i="3" s="1"/>
  <c r="CM54" i="3" s="1"/>
  <c r="CN55" i="3" s="1"/>
  <c r="CP55" i="3" s="1"/>
  <c r="CQ55" i="3" s="1"/>
  <c r="CR55" i="3" s="1"/>
  <c r="CS56" i="3" s="1"/>
  <c r="CU56" i="3" s="1"/>
  <c r="CV56" i="3" s="1"/>
  <c r="CW56" i="3" s="1"/>
  <c r="CX57" i="3" s="1"/>
  <c r="CZ57" i="3" s="1"/>
  <c r="DA57" i="3" s="1"/>
  <c r="DB57" i="3" s="1"/>
  <c r="DC58" i="3" s="1"/>
  <c r="DE58" i="3" s="1"/>
  <c r="DF58" i="3" s="1"/>
  <c r="DG58" i="3" s="1"/>
  <c r="DH59" i="3" s="1"/>
  <c r="DJ59" i="3" s="1"/>
  <c r="DK59" i="3" s="1"/>
  <c r="DL59" i="3" s="1"/>
  <c r="DM60" i="3" s="1"/>
  <c r="DO60" i="3" s="1"/>
  <c r="DP60" i="3" s="1"/>
  <c r="DQ60" i="3" s="1"/>
  <c r="DR61" i="3" s="1"/>
  <c r="DT61" i="3" s="1"/>
  <c r="DU61" i="3" s="1"/>
  <c r="DV61" i="3" s="1"/>
  <c r="DW62" i="3" s="1"/>
  <c r="DY62" i="3" s="1"/>
  <c r="DZ62" i="3" s="1"/>
  <c r="EA62" i="3" s="1"/>
  <c r="EB63" i="3" s="1"/>
  <c r="ED63" i="3" s="1"/>
  <c r="EE63" i="3" s="1"/>
  <c r="EF63" i="3" s="1"/>
  <c r="EG64" i="3" s="1"/>
  <c r="EI64" i="3" s="1"/>
  <c r="EJ64" i="3" s="1"/>
  <c r="EK64" i="3" s="1"/>
  <c r="EL65" i="3" s="1"/>
  <c r="EN65" i="3" s="1"/>
  <c r="EO65" i="3" s="1"/>
  <c r="EP65" i="3" s="1"/>
  <c r="EQ66" i="3" s="1"/>
  <c r="ES66" i="3" s="1"/>
  <c r="ET66" i="3" s="1"/>
  <c r="EU66" i="3" s="1"/>
  <c r="EV67" i="3" s="1"/>
  <c r="EX67" i="3" s="1"/>
  <c r="EY67" i="3" s="1"/>
  <c r="EZ67" i="3" s="1"/>
  <c r="FA68" i="3" s="1"/>
  <c r="FC68" i="3" s="1"/>
  <c r="FD68" i="3" s="1"/>
  <c r="FE68" i="3" s="1"/>
  <c r="FF69" i="3" s="1"/>
  <c r="FH69" i="3" s="1"/>
  <c r="FI69" i="3" s="1"/>
  <c r="FJ69" i="3" s="1"/>
  <c r="FK70" i="3" s="1"/>
  <c r="FM70" i="3" s="1"/>
  <c r="FN70" i="3" s="1"/>
  <c r="FO70" i="3" s="1"/>
  <c r="FP71" i="3" s="1"/>
  <c r="FR71" i="3" s="1"/>
  <c r="FS71" i="3" s="1"/>
  <c r="FT71" i="3" s="1"/>
  <c r="FU72" i="3" s="1"/>
  <c r="FW72" i="3" s="1"/>
  <c r="FX72" i="3" s="1"/>
  <c r="FY72" i="3" s="1"/>
  <c r="FZ73" i="3" s="1"/>
  <c r="BR80" i="3"/>
  <c r="BS80" i="3"/>
  <c r="BT81" i="3" s="1"/>
  <c r="BV81" i="3" s="1"/>
  <c r="BW81" i="3" s="1"/>
  <c r="BX81" i="3" s="1"/>
  <c r="BY82" i="3" s="1"/>
  <c r="CA82" i="3" s="1"/>
  <c r="CB82" i="3" s="1"/>
  <c r="CC82" i="3" s="1"/>
  <c r="CD83" i="3" s="1"/>
  <c r="CF83" i="3" s="1"/>
  <c r="CG83" i="3" s="1"/>
  <c r="CH83" i="3" s="1"/>
  <c r="CI84" i="3" s="1"/>
  <c r="CK84" i="3" s="1"/>
  <c r="CL84" i="3" s="1"/>
  <c r="CM84" i="3" s="1"/>
  <c r="CN85" i="3" s="1"/>
  <c r="CP85" i="3" s="1"/>
  <c r="CQ85" i="3" s="1"/>
  <c r="CR85" i="3" s="1"/>
  <c r="CS86" i="3" s="1"/>
  <c r="CU86" i="3" s="1"/>
  <c r="CV86" i="3" s="1"/>
  <c r="CW86" i="3" s="1"/>
  <c r="BR68" i="3"/>
  <c r="BS68" i="3"/>
  <c r="BT69" i="3" s="1"/>
  <c r="BV69" i="3" s="1"/>
  <c r="BW69" i="3" s="1"/>
  <c r="BX69" i="3" s="1"/>
  <c r="BY70" i="3" s="1"/>
  <c r="CA70" i="3" s="1"/>
  <c r="CB70" i="3" s="1"/>
  <c r="CC70" i="3" s="1"/>
  <c r="CD71" i="3" s="1"/>
  <c r="CF71" i="3" s="1"/>
  <c r="CG71" i="3" s="1"/>
  <c r="CH71" i="3" s="1"/>
  <c r="CI72" i="3" s="1"/>
  <c r="CK72" i="3" s="1"/>
  <c r="CL72" i="3" s="1"/>
  <c r="CM72" i="3" s="1"/>
  <c r="CN73" i="3" s="1"/>
  <c r="CP73" i="3" s="1"/>
  <c r="CQ73" i="3" s="1"/>
  <c r="CR73" i="3" s="1"/>
  <c r="CS74" i="3" s="1"/>
  <c r="CU74" i="3" s="1"/>
  <c r="CV74" i="3" s="1"/>
  <c r="CW74" i="3" s="1"/>
  <c r="CX75" i="3" s="1"/>
  <c r="CZ75" i="3" s="1"/>
  <c r="DA75" i="3" s="1"/>
  <c r="DB75" i="3" s="1"/>
  <c r="DC76" i="3" s="1"/>
  <c r="DE76" i="3" s="1"/>
  <c r="DF76" i="3" s="1"/>
  <c r="DG76" i="3" s="1"/>
  <c r="DH77" i="3" s="1"/>
  <c r="DJ77" i="3" s="1"/>
  <c r="DK77" i="3" s="1"/>
  <c r="DL77" i="3" s="1"/>
  <c r="DM78" i="3" s="1"/>
  <c r="DO78" i="3" s="1"/>
  <c r="DP78" i="3" s="1"/>
  <c r="DQ78" i="3" s="1"/>
  <c r="DR79" i="3" s="1"/>
  <c r="DT79" i="3" s="1"/>
  <c r="DU79" i="3" s="1"/>
  <c r="DV79" i="3" s="1"/>
  <c r="DW80" i="3" s="1"/>
  <c r="DY80" i="3" s="1"/>
  <c r="DZ80" i="3" s="1"/>
  <c r="EA80" i="3" s="1"/>
  <c r="EB81" i="3" s="1"/>
  <c r="ED81" i="3" s="1"/>
  <c r="EE81" i="3" s="1"/>
  <c r="EF81" i="3" s="1"/>
  <c r="EG82" i="3" s="1"/>
  <c r="EI82" i="3" s="1"/>
  <c r="EJ82" i="3" s="1"/>
  <c r="EK82" i="3" s="1"/>
  <c r="EL83" i="3" s="1"/>
  <c r="EN83" i="3" s="1"/>
  <c r="EO83" i="3" s="1"/>
  <c r="EP83" i="3" s="1"/>
  <c r="EQ84" i="3" s="1"/>
  <c r="ES84" i="3" s="1"/>
  <c r="ET84" i="3" s="1"/>
  <c r="EU84" i="3" s="1"/>
  <c r="EV85" i="3" s="1"/>
  <c r="EX85" i="3" s="1"/>
  <c r="EY85" i="3" s="1"/>
  <c r="EZ85" i="3" s="1"/>
  <c r="FA86" i="3" s="1"/>
  <c r="FC86" i="3" s="1"/>
  <c r="FD86" i="3" s="1"/>
  <c r="FE86" i="3" s="1"/>
  <c r="BR56" i="3"/>
  <c r="BS56" i="3"/>
  <c r="BT57" i="3" s="1"/>
  <c r="BV57" i="3" s="1"/>
  <c r="BW57" i="3" s="1"/>
  <c r="BX57" i="3" s="1"/>
  <c r="BY58" i="3" s="1"/>
  <c r="CA58" i="3" s="1"/>
  <c r="CB58" i="3" s="1"/>
  <c r="CC58" i="3" s="1"/>
  <c r="CD59" i="3" s="1"/>
  <c r="CF59" i="3" s="1"/>
  <c r="CG59" i="3" s="1"/>
  <c r="CH59" i="3" s="1"/>
  <c r="CI60" i="3" s="1"/>
  <c r="CK60" i="3" s="1"/>
  <c r="CL60" i="3" s="1"/>
  <c r="CM60" i="3" s="1"/>
  <c r="CN61" i="3" s="1"/>
  <c r="CP61" i="3" s="1"/>
  <c r="CQ61" i="3" s="1"/>
  <c r="CR61" i="3" s="1"/>
  <c r="CS62" i="3" s="1"/>
  <c r="CU62" i="3" s="1"/>
  <c r="CV62" i="3" s="1"/>
  <c r="CW62" i="3" s="1"/>
  <c r="CX63" i="3" s="1"/>
  <c r="CZ63" i="3" s="1"/>
  <c r="DA63" i="3" s="1"/>
  <c r="DB63" i="3" s="1"/>
  <c r="DC64" i="3" s="1"/>
  <c r="DE64" i="3" s="1"/>
  <c r="DF64" i="3" s="1"/>
  <c r="DG64" i="3" s="1"/>
  <c r="DH65" i="3" s="1"/>
  <c r="DJ65" i="3" s="1"/>
  <c r="DK65" i="3" s="1"/>
  <c r="DL65" i="3" s="1"/>
  <c r="DM66" i="3" s="1"/>
  <c r="DO66" i="3" s="1"/>
  <c r="DP66" i="3" s="1"/>
  <c r="DQ66" i="3" s="1"/>
  <c r="DR67" i="3" s="1"/>
  <c r="DT67" i="3" s="1"/>
  <c r="DU67" i="3" s="1"/>
  <c r="DV67" i="3" s="1"/>
  <c r="DW68" i="3" s="1"/>
  <c r="DY68" i="3" s="1"/>
  <c r="DZ68" i="3" s="1"/>
  <c r="EA68" i="3" s="1"/>
  <c r="EB69" i="3" s="1"/>
  <c r="ED69" i="3" s="1"/>
  <c r="EE69" i="3" s="1"/>
  <c r="EF69" i="3" s="1"/>
  <c r="EG70" i="3" s="1"/>
  <c r="EI70" i="3" s="1"/>
  <c r="EJ70" i="3" s="1"/>
  <c r="EK70" i="3" s="1"/>
  <c r="EL71" i="3" s="1"/>
  <c r="EN71" i="3" s="1"/>
  <c r="EO71" i="3" s="1"/>
  <c r="EP71" i="3" s="1"/>
  <c r="EQ72" i="3" s="1"/>
  <c r="ES72" i="3" s="1"/>
  <c r="ET72" i="3" s="1"/>
  <c r="EU72" i="3" s="1"/>
  <c r="EV73" i="3" s="1"/>
  <c r="EX73" i="3" s="1"/>
  <c r="EY73" i="3" s="1"/>
  <c r="EZ73" i="3" s="1"/>
  <c r="FA74" i="3" s="1"/>
  <c r="FC74" i="3" s="1"/>
  <c r="FD74" i="3" s="1"/>
  <c r="FE74" i="3" s="1"/>
  <c r="FF75" i="3" s="1"/>
  <c r="FH75" i="3" s="1"/>
  <c r="FI75" i="3" s="1"/>
  <c r="FJ75" i="3" s="1"/>
  <c r="FK76" i="3" s="1"/>
  <c r="FM76" i="3" s="1"/>
  <c r="FN76" i="3" s="1"/>
  <c r="FO76" i="3" s="1"/>
  <c r="FP77" i="3" s="1"/>
  <c r="FR77" i="3" s="1"/>
  <c r="FS77" i="3" s="1"/>
  <c r="FT77" i="3" s="1"/>
  <c r="FU78" i="3" s="1"/>
  <c r="FW78" i="3" s="1"/>
  <c r="FX78" i="3" s="1"/>
  <c r="FY78" i="3" s="1"/>
  <c r="FZ79" i="3" s="1"/>
  <c r="DK37" i="3"/>
  <c r="DL37" i="3"/>
  <c r="DM38" i="3" s="1"/>
  <c r="DO38" i="3" s="1"/>
  <c r="DP38" i="3" s="1"/>
  <c r="DQ38" i="3" s="1"/>
  <c r="DR39" i="3" s="1"/>
  <c r="DT39" i="3" s="1"/>
  <c r="DU39" i="3" s="1"/>
  <c r="DV39" i="3" s="1"/>
  <c r="DW40" i="3" s="1"/>
  <c r="DY40" i="3" s="1"/>
  <c r="DZ40" i="3" s="1"/>
  <c r="EA40" i="3" s="1"/>
  <c r="EB41" i="3" s="1"/>
  <c r="ED41" i="3" s="1"/>
  <c r="EE41" i="3" s="1"/>
  <c r="EF41" i="3" s="1"/>
  <c r="EG42" i="3" s="1"/>
  <c r="EI42" i="3" s="1"/>
  <c r="EJ42" i="3" s="1"/>
  <c r="EK42" i="3" s="1"/>
  <c r="EL43" i="3" s="1"/>
  <c r="EN43" i="3" s="1"/>
  <c r="EO43" i="3" s="1"/>
  <c r="EP43" i="3" s="1"/>
  <c r="EQ44" i="3" s="1"/>
  <c r="ES44" i="3" s="1"/>
  <c r="ET44" i="3" s="1"/>
  <c r="EU44" i="3" s="1"/>
  <c r="EV45" i="3" s="1"/>
  <c r="EX45" i="3" s="1"/>
  <c r="EY45" i="3" s="1"/>
  <c r="EZ45" i="3" s="1"/>
  <c r="FA46" i="3" s="1"/>
  <c r="FC46" i="3" s="1"/>
  <c r="FD46" i="3" s="1"/>
  <c r="FE46" i="3" s="1"/>
  <c r="FF47" i="3" s="1"/>
  <c r="FH47" i="3" s="1"/>
  <c r="FI47" i="3" s="1"/>
  <c r="FJ47" i="3" s="1"/>
  <c r="FK48" i="3" s="1"/>
  <c r="FM48" i="3" s="1"/>
  <c r="FN48" i="3" s="1"/>
  <c r="FO48" i="3" s="1"/>
  <c r="FP49" i="3" s="1"/>
  <c r="FR49" i="3" s="1"/>
  <c r="FS49" i="3" s="1"/>
  <c r="FT49" i="3" s="1"/>
  <c r="FU50" i="3" s="1"/>
  <c r="FW50" i="3" s="1"/>
  <c r="FX50" i="3" s="1"/>
  <c r="FY50" i="3" s="1"/>
  <c r="FZ51" i="3" s="1"/>
  <c r="BH14" i="3"/>
  <c r="BI14" i="3"/>
  <c r="BJ15" i="3" s="1"/>
  <c r="BL15" i="3" s="1"/>
  <c r="BM15" i="3" s="1"/>
  <c r="BN15" i="3" s="1"/>
  <c r="BO16" i="3" s="1"/>
  <c r="BQ16" i="3" s="1"/>
  <c r="BR16" i="3" s="1"/>
  <c r="BS16" i="3" s="1"/>
  <c r="BT17" i="3" s="1"/>
  <c r="BV17" i="3" s="1"/>
  <c r="BW17" i="3" s="1"/>
  <c r="BX17" i="3" s="1"/>
  <c r="BY18" i="3" s="1"/>
  <c r="CA18" i="3" s="1"/>
  <c r="CB18" i="3" s="1"/>
  <c r="CC18" i="3" s="1"/>
  <c r="CD19" i="3" s="1"/>
  <c r="CF19" i="3" s="1"/>
  <c r="CG19" i="3" s="1"/>
  <c r="CH19" i="3" s="1"/>
  <c r="CI20" i="3" s="1"/>
  <c r="CK20" i="3" s="1"/>
  <c r="CL20" i="3" s="1"/>
  <c r="CM20" i="3" s="1"/>
  <c r="CN21" i="3" s="1"/>
  <c r="CP21" i="3" s="1"/>
  <c r="CQ21" i="3" s="1"/>
  <c r="CR21" i="3" s="1"/>
  <c r="CS22" i="3" s="1"/>
  <c r="CU22" i="3" s="1"/>
  <c r="CV22" i="3" s="1"/>
  <c r="CW22" i="3" s="1"/>
  <c r="CX23" i="3" s="1"/>
  <c r="CZ23" i="3" s="1"/>
  <c r="DA23" i="3" s="1"/>
  <c r="DB23" i="3" s="1"/>
  <c r="DC24" i="3" s="1"/>
  <c r="DE24" i="3" s="1"/>
  <c r="DF24" i="3" s="1"/>
  <c r="DG24" i="3" s="1"/>
  <c r="DH25" i="3" s="1"/>
  <c r="DJ25" i="3" s="1"/>
  <c r="BR37" i="3"/>
  <c r="BS37" i="3" s="1"/>
  <c r="BT38" i="3" s="1"/>
  <c r="BV38" i="3" s="1"/>
  <c r="BW38" i="3" s="1"/>
  <c r="BX38" i="3" s="1"/>
  <c r="BY39" i="3" s="1"/>
  <c r="CA39" i="3" s="1"/>
  <c r="CB39" i="3" s="1"/>
  <c r="CC39" i="3" s="1"/>
  <c r="CD40" i="3" s="1"/>
  <c r="CF40" i="3" s="1"/>
  <c r="CG40" i="3" s="1"/>
  <c r="CH40" i="3" s="1"/>
  <c r="CI41" i="3" s="1"/>
  <c r="CK41" i="3" s="1"/>
  <c r="CL41" i="3" s="1"/>
  <c r="CM41" i="3" s="1"/>
  <c r="CN42" i="3" s="1"/>
  <c r="CP42" i="3" s="1"/>
  <c r="CQ42" i="3" s="1"/>
  <c r="CR42" i="3" s="1"/>
  <c r="CS43" i="3" s="1"/>
  <c r="CU43" i="3" s="1"/>
  <c r="CV43" i="3" s="1"/>
  <c r="CW43" i="3" s="1"/>
  <c r="CX44" i="3" s="1"/>
  <c r="CZ44" i="3" s="1"/>
  <c r="DA44" i="3" s="1"/>
  <c r="DB44" i="3" s="1"/>
  <c r="DC45" i="3" s="1"/>
  <c r="DE45" i="3" s="1"/>
  <c r="DF45" i="3" s="1"/>
  <c r="DG45" i="3" s="1"/>
  <c r="DH46" i="3" s="1"/>
  <c r="DJ46" i="3" s="1"/>
  <c r="DK46" i="3" s="1"/>
  <c r="DL46" i="3" s="1"/>
  <c r="DM47" i="3" s="1"/>
  <c r="DO47" i="3" s="1"/>
  <c r="DP47" i="3" s="1"/>
  <c r="DQ47" i="3" s="1"/>
  <c r="DR48" i="3" s="1"/>
  <c r="DT48" i="3" s="1"/>
  <c r="DU48" i="3" s="1"/>
  <c r="DV48" i="3" s="1"/>
  <c r="DW49" i="3" s="1"/>
  <c r="DY49" i="3" s="1"/>
  <c r="DZ49" i="3" s="1"/>
  <c r="EA49" i="3" s="1"/>
  <c r="EB50" i="3" s="1"/>
  <c r="ED50" i="3" s="1"/>
  <c r="EE50" i="3" s="1"/>
  <c r="EF50" i="3" s="1"/>
  <c r="EG51" i="3" s="1"/>
  <c r="EI51" i="3" s="1"/>
  <c r="EJ51" i="3" s="1"/>
  <c r="EK51" i="3" s="1"/>
  <c r="EL52" i="3" s="1"/>
  <c r="EN52" i="3" s="1"/>
  <c r="EO52" i="3" s="1"/>
  <c r="EP52" i="3" s="1"/>
  <c r="EQ53" i="3" s="1"/>
  <c r="ES53" i="3" s="1"/>
  <c r="ET53" i="3" s="1"/>
  <c r="EU53" i="3" s="1"/>
  <c r="EV54" i="3" s="1"/>
  <c r="EX54" i="3" s="1"/>
  <c r="EY54" i="3" s="1"/>
  <c r="EZ54" i="3" s="1"/>
  <c r="FA55" i="3" s="1"/>
  <c r="FC55" i="3" s="1"/>
  <c r="FD55" i="3" s="1"/>
  <c r="FE55" i="3" s="1"/>
  <c r="FF56" i="3" s="1"/>
  <c r="FH56" i="3" s="1"/>
  <c r="FI56" i="3" s="1"/>
  <c r="FJ56" i="3" s="1"/>
  <c r="FK57" i="3" s="1"/>
  <c r="FM57" i="3" s="1"/>
  <c r="FN57" i="3" s="1"/>
  <c r="FO57" i="3" s="1"/>
  <c r="FP58" i="3" s="1"/>
  <c r="FR58" i="3" s="1"/>
  <c r="FS58" i="3" s="1"/>
  <c r="FT58" i="3" s="1"/>
  <c r="FU59" i="3" s="1"/>
  <c r="FW59" i="3" s="1"/>
  <c r="FX59" i="3" s="1"/>
  <c r="FY59" i="3" s="1"/>
  <c r="FZ60" i="3" s="1"/>
  <c r="T64" i="3"/>
  <c r="U64" i="3"/>
  <c r="V65" i="3" s="1"/>
  <c r="X65" i="3" s="1"/>
  <c r="Y65" i="3" s="1"/>
  <c r="Z65" i="3" s="1"/>
  <c r="AA66" i="3" s="1"/>
  <c r="AC66" i="3" s="1"/>
  <c r="AD66" i="3" s="1"/>
  <c r="AE66" i="3" s="1"/>
  <c r="AF67" i="3" s="1"/>
  <c r="AH67" i="3" s="1"/>
  <c r="AI67" i="3" s="1"/>
  <c r="AJ67" i="3" s="1"/>
  <c r="AK68" i="3" s="1"/>
  <c r="AM68" i="3" s="1"/>
  <c r="AN68" i="3" s="1"/>
  <c r="AO68" i="3" s="1"/>
  <c r="AP69" i="3" s="1"/>
  <c r="AR69" i="3" s="1"/>
  <c r="AS69" i="3" s="1"/>
  <c r="AT69" i="3" s="1"/>
  <c r="AU70" i="3" s="1"/>
  <c r="AW70" i="3" s="1"/>
  <c r="AX70" i="3" s="1"/>
  <c r="AY70" i="3" s="1"/>
  <c r="AZ71" i="3" s="1"/>
  <c r="BB71" i="3" s="1"/>
  <c r="BC71" i="3" s="1"/>
  <c r="BD71" i="3" s="1"/>
  <c r="BE72" i="3" s="1"/>
  <c r="BG72" i="3" s="1"/>
  <c r="BH72" i="3" s="1"/>
  <c r="BI72" i="3" s="1"/>
  <c r="BJ73" i="3" s="1"/>
  <c r="BL73" i="3" s="1"/>
  <c r="BM73" i="3" s="1"/>
  <c r="BN73" i="3" s="1"/>
  <c r="BO74" i="3" s="1"/>
  <c r="BQ74" i="3" s="1"/>
  <c r="N20" i="3"/>
  <c r="O20" i="3" s="1"/>
  <c r="P20" i="3" s="1"/>
  <c r="Q21" i="3" s="1"/>
  <c r="S21" i="3" s="1"/>
  <c r="T21" i="3" s="1"/>
  <c r="U21" i="3" s="1"/>
  <c r="V22" i="3" s="1"/>
  <c r="X22" i="3" s="1"/>
  <c r="Y22" i="3" s="1"/>
  <c r="Z22" i="3" s="1"/>
  <c r="AA23" i="3" s="1"/>
  <c r="AC23" i="3" s="1"/>
  <c r="AD23" i="3" s="1"/>
  <c r="AE23" i="3" s="1"/>
  <c r="AF24" i="3" s="1"/>
  <c r="AH24" i="3" s="1"/>
  <c r="AI24" i="3" s="1"/>
  <c r="AJ24" i="3" s="1"/>
  <c r="AK25" i="3" s="1"/>
  <c r="AM25" i="3" s="1"/>
  <c r="AN25" i="3" s="1"/>
  <c r="AO25" i="3" s="1"/>
  <c r="AP26" i="3" s="1"/>
  <c r="AR26" i="3" s="1"/>
  <c r="AS26" i="3" s="1"/>
  <c r="AT26" i="3" s="1"/>
  <c r="AU27" i="3" s="1"/>
  <c r="AW27" i="3" s="1"/>
  <c r="AX27" i="3" s="1"/>
  <c r="AY27" i="3" s="1"/>
  <c r="AZ28" i="3" s="1"/>
  <c r="BB28" i="3" s="1"/>
  <c r="BC28" i="3" s="1"/>
  <c r="BD28" i="3" s="1"/>
  <c r="BE29" i="3" s="1"/>
  <c r="BG29" i="3" s="1"/>
  <c r="BH29" i="3" s="1"/>
  <c r="BI29" i="3" s="1"/>
  <c r="BJ30" i="3" s="1"/>
  <c r="BL30" i="3" s="1"/>
  <c r="BM30" i="3" s="1"/>
  <c r="BN30" i="3" s="1"/>
  <c r="BO31" i="3" s="1"/>
  <c r="BQ31" i="3" s="1"/>
  <c r="L87" i="3"/>
  <c r="N87" i="3" s="1"/>
  <c r="O87" i="3" s="1"/>
  <c r="P87" i="3" s="1"/>
  <c r="BR62" i="3"/>
  <c r="BS62" i="3"/>
  <c r="BT63" i="3" s="1"/>
  <c r="BV63" i="3" s="1"/>
  <c r="BW63" i="3" s="1"/>
  <c r="BX63" i="3" s="1"/>
  <c r="BY64" i="3" s="1"/>
  <c r="CA64" i="3" s="1"/>
  <c r="CB64" i="3" s="1"/>
  <c r="CC64" i="3" s="1"/>
  <c r="CD65" i="3" s="1"/>
  <c r="CF65" i="3" s="1"/>
  <c r="CG65" i="3" s="1"/>
  <c r="CH65" i="3" s="1"/>
  <c r="CI66" i="3" s="1"/>
  <c r="CK66" i="3" s="1"/>
  <c r="CL66" i="3" s="1"/>
  <c r="CM66" i="3" s="1"/>
  <c r="CN67" i="3" s="1"/>
  <c r="CP67" i="3" s="1"/>
  <c r="CQ67" i="3" s="1"/>
  <c r="CR67" i="3" s="1"/>
  <c r="CS68" i="3" s="1"/>
  <c r="CU68" i="3" s="1"/>
  <c r="CV68" i="3" s="1"/>
  <c r="CW68" i="3" s="1"/>
  <c r="CX69" i="3" s="1"/>
  <c r="CZ69" i="3" s="1"/>
  <c r="DA69" i="3" s="1"/>
  <c r="DB69" i="3" s="1"/>
  <c r="DC70" i="3" s="1"/>
  <c r="DE70" i="3" s="1"/>
  <c r="DF70" i="3" s="1"/>
  <c r="DG70" i="3" s="1"/>
  <c r="DH71" i="3" s="1"/>
  <c r="DJ71" i="3" s="1"/>
  <c r="DK71" i="3" s="1"/>
  <c r="DL71" i="3" s="1"/>
  <c r="DM72" i="3" s="1"/>
  <c r="DO72" i="3" s="1"/>
  <c r="DP72" i="3" s="1"/>
  <c r="DQ72" i="3" s="1"/>
  <c r="DR73" i="3" s="1"/>
  <c r="DT73" i="3" s="1"/>
  <c r="DU73" i="3" s="1"/>
  <c r="DV73" i="3" s="1"/>
  <c r="DW74" i="3" s="1"/>
  <c r="DY74" i="3" s="1"/>
  <c r="DZ74" i="3" s="1"/>
  <c r="EA74" i="3" s="1"/>
  <c r="EB75" i="3" s="1"/>
  <c r="ED75" i="3" s="1"/>
  <c r="EE75" i="3" s="1"/>
  <c r="EF75" i="3" s="1"/>
  <c r="EG76" i="3" s="1"/>
  <c r="EI76" i="3" s="1"/>
  <c r="EJ76" i="3" s="1"/>
  <c r="EK76" i="3" s="1"/>
  <c r="EL77" i="3" s="1"/>
  <c r="EN77" i="3" s="1"/>
  <c r="EO77" i="3" s="1"/>
  <c r="EP77" i="3" s="1"/>
  <c r="EQ78" i="3" s="1"/>
  <c r="ES78" i="3" s="1"/>
  <c r="ET78" i="3" s="1"/>
  <c r="EU78" i="3" s="1"/>
  <c r="EV79" i="3" s="1"/>
  <c r="EX79" i="3" s="1"/>
  <c r="EY79" i="3" s="1"/>
  <c r="EZ79" i="3" s="1"/>
  <c r="FA80" i="3" s="1"/>
  <c r="FC80" i="3" s="1"/>
  <c r="FD80" i="3" s="1"/>
  <c r="FE80" i="3" s="1"/>
  <c r="FF81" i="3" s="1"/>
  <c r="FH81" i="3" s="1"/>
  <c r="FI81" i="3" s="1"/>
  <c r="FJ81" i="3" s="1"/>
  <c r="FK82" i="3" s="1"/>
  <c r="FM82" i="3" s="1"/>
  <c r="FN82" i="3" s="1"/>
  <c r="FO82" i="3" s="1"/>
  <c r="FP83" i="3" s="1"/>
  <c r="FR83" i="3" s="1"/>
  <c r="FS83" i="3" s="1"/>
  <c r="FT83" i="3" s="1"/>
  <c r="FU84" i="3" s="1"/>
  <c r="FW84" i="3" s="1"/>
  <c r="FX84" i="3" s="1"/>
  <c r="FY84" i="3" s="1"/>
  <c r="FZ85" i="3" s="1"/>
  <c r="BR64" i="3"/>
  <c r="BS64" i="3"/>
  <c r="BT65" i="3" s="1"/>
  <c r="BV65" i="3" s="1"/>
  <c r="BW65" i="3" s="1"/>
  <c r="BX65" i="3" s="1"/>
  <c r="BY66" i="3" s="1"/>
  <c r="CA66" i="3" s="1"/>
  <c r="CB66" i="3" s="1"/>
  <c r="CC66" i="3" s="1"/>
  <c r="CD67" i="3" s="1"/>
  <c r="CF67" i="3" s="1"/>
  <c r="CG67" i="3" s="1"/>
  <c r="CH67" i="3" s="1"/>
  <c r="CI68" i="3" s="1"/>
  <c r="CK68" i="3" s="1"/>
  <c r="CL68" i="3" s="1"/>
  <c r="CM68" i="3" s="1"/>
  <c r="CN69" i="3" s="1"/>
  <c r="CP69" i="3" s="1"/>
  <c r="CQ69" i="3" s="1"/>
  <c r="CR69" i="3" s="1"/>
  <c r="CS70" i="3" s="1"/>
  <c r="CU70" i="3" s="1"/>
  <c r="CV70" i="3" s="1"/>
  <c r="CW70" i="3" s="1"/>
  <c r="CX71" i="3" s="1"/>
  <c r="CZ71" i="3" s="1"/>
  <c r="DA71" i="3" s="1"/>
  <c r="DB71" i="3" s="1"/>
  <c r="DC72" i="3" s="1"/>
  <c r="DE72" i="3" s="1"/>
  <c r="DF72" i="3" s="1"/>
  <c r="DG72" i="3" s="1"/>
  <c r="DH73" i="3" s="1"/>
  <c r="DJ73" i="3" s="1"/>
  <c r="DK73" i="3" s="1"/>
  <c r="DL73" i="3" s="1"/>
  <c r="DM74" i="3" s="1"/>
  <c r="DO74" i="3" s="1"/>
  <c r="DP74" i="3" s="1"/>
  <c r="DQ74" i="3" s="1"/>
  <c r="DR75" i="3" s="1"/>
  <c r="DT75" i="3" s="1"/>
  <c r="DU75" i="3" s="1"/>
  <c r="DV75" i="3" s="1"/>
  <c r="DW76" i="3" s="1"/>
  <c r="DY76" i="3" s="1"/>
  <c r="DZ76" i="3" s="1"/>
  <c r="EA76" i="3" s="1"/>
  <c r="EB77" i="3" s="1"/>
  <c r="ED77" i="3" s="1"/>
  <c r="EE77" i="3" s="1"/>
  <c r="EF77" i="3" s="1"/>
  <c r="EG78" i="3" s="1"/>
  <c r="EI78" i="3" s="1"/>
  <c r="EJ78" i="3" s="1"/>
  <c r="EK78" i="3" s="1"/>
  <c r="EL79" i="3" s="1"/>
  <c r="EN79" i="3" s="1"/>
  <c r="EO79" i="3" s="1"/>
  <c r="EP79" i="3" s="1"/>
  <c r="EQ80" i="3" s="1"/>
  <c r="ES80" i="3" s="1"/>
  <c r="ET80" i="3" s="1"/>
  <c r="EU80" i="3" s="1"/>
  <c r="EV81" i="3" s="1"/>
  <c r="EX81" i="3" s="1"/>
  <c r="EY81" i="3" s="1"/>
  <c r="EZ81" i="3" s="1"/>
  <c r="FA82" i="3" s="1"/>
  <c r="FC82" i="3" s="1"/>
  <c r="FD82" i="3" s="1"/>
  <c r="FE82" i="3" s="1"/>
  <c r="FF83" i="3" s="1"/>
  <c r="FH83" i="3" s="1"/>
  <c r="FI83" i="3" s="1"/>
  <c r="FJ83" i="3" s="1"/>
  <c r="FK84" i="3" s="1"/>
  <c r="FM84" i="3" s="1"/>
  <c r="FN84" i="3" s="1"/>
  <c r="FO84" i="3" s="1"/>
  <c r="FP85" i="3" s="1"/>
  <c r="FR85" i="3" s="1"/>
  <c r="FS85" i="3" s="1"/>
  <c r="FT85" i="3" s="1"/>
  <c r="FU86" i="3" s="1"/>
  <c r="FW86" i="3" s="1"/>
  <c r="FX86" i="3" s="1"/>
  <c r="FY86" i="3" s="1"/>
  <c r="DK66" i="3"/>
  <c r="DL66" i="3"/>
  <c r="DM67" i="3" s="1"/>
  <c r="DO67" i="3" s="1"/>
  <c r="DP67" i="3" s="1"/>
  <c r="DQ67" i="3" s="1"/>
  <c r="DR68" i="3" s="1"/>
  <c r="DT68" i="3" s="1"/>
  <c r="DU68" i="3" s="1"/>
  <c r="DV68" i="3" s="1"/>
  <c r="DW69" i="3" s="1"/>
  <c r="DY69" i="3" s="1"/>
  <c r="DZ69" i="3" s="1"/>
  <c r="EA69" i="3" s="1"/>
  <c r="EB70" i="3" s="1"/>
  <c r="ED70" i="3" s="1"/>
  <c r="T76" i="3"/>
  <c r="U76" i="3"/>
  <c r="V77" i="3" s="1"/>
  <c r="X77" i="3" s="1"/>
  <c r="Y77" i="3" s="1"/>
  <c r="Z77" i="3" s="1"/>
  <c r="AA78" i="3" s="1"/>
  <c r="AC78" i="3" s="1"/>
  <c r="AD78" i="3" s="1"/>
  <c r="AE78" i="3" s="1"/>
  <c r="AF79" i="3" s="1"/>
  <c r="AH79" i="3" s="1"/>
  <c r="AI79" i="3" s="1"/>
  <c r="AJ79" i="3" s="1"/>
  <c r="AK80" i="3" s="1"/>
  <c r="AM80" i="3" s="1"/>
  <c r="AN80" i="3" s="1"/>
  <c r="AO80" i="3" s="1"/>
  <c r="AP81" i="3" s="1"/>
  <c r="AR81" i="3" s="1"/>
  <c r="AS81" i="3" s="1"/>
  <c r="AT81" i="3" s="1"/>
  <c r="AU82" i="3" s="1"/>
  <c r="AW82" i="3" s="1"/>
  <c r="AX82" i="3" s="1"/>
  <c r="AY82" i="3" s="1"/>
  <c r="AZ83" i="3" s="1"/>
  <c r="BB83" i="3" s="1"/>
  <c r="BC83" i="3" s="1"/>
  <c r="BD83" i="3" s="1"/>
  <c r="BE84" i="3" s="1"/>
  <c r="BG84" i="3" s="1"/>
  <c r="BH84" i="3" s="1"/>
  <c r="BI84" i="3" s="1"/>
  <c r="BJ85" i="3" s="1"/>
  <c r="BL85" i="3" s="1"/>
  <c r="BM85" i="3" s="1"/>
  <c r="BN85" i="3" s="1"/>
  <c r="BO86" i="3" s="1"/>
  <c r="BQ86" i="3" s="1"/>
  <c r="T28" i="3"/>
  <c r="U28" i="3"/>
  <c r="V29" i="3" s="1"/>
  <c r="X29" i="3" s="1"/>
  <c r="Y29" i="3" s="1"/>
  <c r="Z29" i="3" s="1"/>
  <c r="AA30" i="3" s="1"/>
  <c r="AC30" i="3" s="1"/>
  <c r="AD30" i="3" s="1"/>
  <c r="AE30" i="3" s="1"/>
  <c r="AF31" i="3" s="1"/>
  <c r="AH31" i="3" s="1"/>
  <c r="AI31" i="3" s="1"/>
  <c r="AJ31" i="3" s="1"/>
  <c r="AK32" i="3" s="1"/>
  <c r="AM32" i="3" s="1"/>
  <c r="AN32" i="3" s="1"/>
  <c r="AO32" i="3" s="1"/>
  <c r="AP33" i="3" s="1"/>
  <c r="AR33" i="3" s="1"/>
  <c r="AS33" i="3" s="1"/>
  <c r="AT33" i="3" s="1"/>
  <c r="AU34" i="3" s="1"/>
  <c r="AW34" i="3" s="1"/>
  <c r="AX34" i="3" s="1"/>
  <c r="AY34" i="3" s="1"/>
  <c r="AZ35" i="3" s="1"/>
  <c r="BB35" i="3" s="1"/>
  <c r="BC35" i="3" s="1"/>
  <c r="BD35" i="3" s="1"/>
  <c r="BE36" i="3" s="1"/>
  <c r="BG36" i="3" s="1"/>
  <c r="BH36" i="3" s="1"/>
  <c r="BI36" i="3" s="1"/>
  <c r="BJ37" i="3" s="1"/>
  <c r="BL37" i="3" s="1"/>
  <c r="BM37" i="3" s="1"/>
  <c r="BN37" i="3" s="1"/>
  <c r="BO38" i="3" s="1"/>
  <c r="BQ38" i="3" s="1"/>
  <c r="BR38" i="3" s="1"/>
  <c r="BS38" i="3" s="1"/>
  <c r="BT39" i="3" s="1"/>
  <c r="BV39" i="3" s="1"/>
  <c r="BW39" i="3" s="1"/>
  <c r="BX39" i="3" s="1"/>
  <c r="BY40" i="3" s="1"/>
  <c r="CA40" i="3" s="1"/>
  <c r="CB40" i="3" s="1"/>
  <c r="CC40" i="3" s="1"/>
  <c r="CD41" i="3" s="1"/>
  <c r="CF41" i="3" s="1"/>
  <c r="CG41" i="3" s="1"/>
  <c r="CH41" i="3" s="1"/>
  <c r="CI42" i="3" s="1"/>
  <c r="CK42" i="3" s="1"/>
  <c r="CL42" i="3" s="1"/>
  <c r="CM42" i="3" s="1"/>
  <c r="CN43" i="3" s="1"/>
  <c r="CP43" i="3" s="1"/>
  <c r="CQ43" i="3" s="1"/>
  <c r="CR43" i="3" s="1"/>
  <c r="CS44" i="3" s="1"/>
  <c r="CU44" i="3" s="1"/>
  <c r="CV44" i="3" s="1"/>
  <c r="CW44" i="3" s="1"/>
  <c r="CX45" i="3" s="1"/>
  <c r="CZ45" i="3" s="1"/>
  <c r="DA45" i="3" s="1"/>
  <c r="DB45" i="3" s="1"/>
  <c r="DC46" i="3" s="1"/>
  <c r="DE46" i="3" s="1"/>
  <c r="DF46" i="3" s="1"/>
  <c r="DG46" i="3" s="1"/>
  <c r="DH47" i="3" s="1"/>
  <c r="DJ47" i="3" s="1"/>
  <c r="DK47" i="3" s="1"/>
  <c r="DL47" i="3" s="1"/>
  <c r="DM48" i="3" s="1"/>
  <c r="DO48" i="3" s="1"/>
  <c r="DP48" i="3" s="1"/>
  <c r="DQ48" i="3" s="1"/>
  <c r="DR49" i="3" s="1"/>
  <c r="DT49" i="3" s="1"/>
  <c r="DU49" i="3" s="1"/>
  <c r="DV49" i="3" s="1"/>
  <c r="DW50" i="3" s="1"/>
  <c r="DY50" i="3" s="1"/>
  <c r="DZ50" i="3" s="1"/>
  <c r="EA50" i="3" s="1"/>
  <c r="EB51" i="3" s="1"/>
  <c r="ED51" i="3" s="1"/>
  <c r="EE51" i="3" s="1"/>
  <c r="EF51" i="3" s="1"/>
  <c r="EG52" i="3" s="1"/>
  <c r="EI52" i="3" s="1"/>
  <c r="EJ52" i="3" s="1"/>
  <c r="EK52" i="3" s="1"/>
  <c r="EL53" i="3" s="1"/>
  <c r="EN53" i="3" s="1"/>
  <c r="EO53" i="3" s="1"/>
  <c r="EP53" i="3" s="1"/>
  <c r="EQ54" i="3" s="1"/>
  <c r="ES54" i="3" s="1"/>
  <c r="ET54" i="3" s="1"/>
  <c r="EU54" i="3" s="1"/>
  <c r="EV55" i="3" s="1"/>
  <c r="EX55" i="3" s="1"/>
  <c r="EY55" i="3" s="1"/>
  <c r="EZ55" i="3" s="1"/>
  <c r="FA56" i="3" s="1"/>
  <c r="FC56" i="3" s="1"/>
  <c r="FD56" i="3" s="1"/>
  <c r="FE56" i="3" s="1"/>
  <c r="FF57" i="3" s="1"/>
  <c r="FH57" i="3" s="1"/>
  <c r="FI57" i="3" s="1"/>
  <c r="FJ57" i="3" s="1"/>
  <c r="FK58" i="3" s="1"/>
  <c r="FM58" i="3" s="1"/>
  <c r="FN58" i="3" s="1"/>
  <c r="FO58" i="3" s="1"/>
  <c r="FP59" i="3" s="1"/>
  <c r="FR59" i="3" s="1"/>
  <c r="FS59" i="3" s="1"/>
  <c r="FT59" i="3" s="1"/>
  <c r="FU60" i="3" s="1"/>
  <c r="FW60" i="3" s="1"/>
  <c r="FX60" i="3" s="1"/>
  <c r="FY60" i="3" s="1"/>
  <c r="FZ61" i="3" s="1"/>
  <c r="BR54" i="3"/>
  <c r="BS54" i="3"/>
  <c r="BT55" i="3" s="1"/>
  <c r="BV55" i="3" s="1"/>
  <c r="BW55" i="3" s="1"/>
  <c r="BX55" i="3" s="1"/>
  <c r="BY56" i="3" s="1"/>
  <c r="CA56" i="3" s="1"/>
  <c r="CB56" i="3" s="1"/>
  <c r="CC56" i="3" s="1"/>
  <c r="CD57" i="3" s="1"/>
  <c r="CF57" i="3" s="1"/>
  <c r="CG57" i="3" s="1"/>
  <c r="CH57" i="3" s="1"/>
  <c r="CI58" i="3" s="1"/>
  <c r="CK58" i="3" s="1"/>
  <c r="CL58" i="3" s="1"/>
  <c r="CM58" i="3" s="1"/>
  <c r="CN59" i="3" s="1"/>
  <c r="CP59" i="3" s="1"/>
  <c r="CQ59" i="3" s="1"/>
  <c r="CR59" i="3" s="1"/>
  <c r="CS60" i="3" s="1"/>
  <c r="CU60" i="3" s="1"/>
  <c r="CV60" i="3" s="1"/>
  <c r="CW60" i="3" s="1"/>
  <c r="CX61" i="3" s="1"/>
  <c r="CZ61" i="3" s="1"/>
  <c r="DA61" i="3" s="1"/>
  <c r="DB61" i="3" s="1"/>
  <c r="DC62" i="3" s="1"/>
  <c r="DE62" i="3" s="1"/>
  <c r="DF62" i="3" s="1"/>
  <c r="DG62" i="3" s="1"/>
  <c r="DH63" i="3" s="1"/>
  <c r="DJ63" i="3" s="1"/>
  <c r="DK63" i="3" s="1"/>
  <c r="DL63" i="3" s="1"/>
  <c r="DM64" i="3" s="1"/>
  <c r="DO64" i="3" s="1"/>
  <c r="DP64" i="3" s="1"/>
  <c r="DQ64" i="3" s="1"/>
  <c r="DR65" i="3" s="1"/>
  <c r="DT65" i="3" s="1"/>
  <c r="DU65" i="3" s="1"/>
  <c r="DV65" i="3" s="1"/>
  <c r="DW66" i="3" s="1"/>
  <c r="DY66" i="3" s="1"/>
  <c r="DZ66" i="3" s="1"/>
  <c r="EA66" i="3" s="1"/>
  <c r="EB67" i="3" s="1"/>
  <c r="ED67" i="3" s="1"/>
  <c r="EE67" i="3" s="1"/>
  <c r="EF67" i="3" s="1"/>
  <c r="EG68" i="3" s="1"/>
  <c r="EI68" i="3" s="1"/>
  <c r="EJ68" i="3" s="1"/>
  <c r="EK68" i="3" s="1"/>
  <c r="EL69" i="3" s="1"/>
  <c r="EN69" i="3" s="1"/>
  <c r="EO69" i="3" s="1"/>
  <c r="EP69" i="3" s="1"/>
  <c r="EQ70" i="3" s="1"/>
  <c r="ES70" i="3" s="1"/>
  <c r="ET70" i="3" s="1"/>
  <c r="EU70" i="3" s="1"/>
  <c r="EV71" i="3" s="1"/>
  <c r="EX71" i="3" s="1"/>
  <c r="EY71" i="3" s="1"/>
  <c r="EZ71" i="3" s="1"/>
  <c r="FA72" i="3" s="1"/>
  <c r="FC72" i="3" s="1"/>
  <c r="FD72" i="3" s="1"/>
  <c r="FE72" i="3" s="1"/>
  <c r="FF73" i="3" s="1"/>
  <c r="FH73" i="3" s="1"/>
  <c r="FI73" i="3" s="1"/>
  <c r="FJ73" i="3" s="1"/>
  <c r="FK74" i="3" s="1"/>
  <c r="FM74" i="3" s="1"/>
  <c r="FN74" i="3" s="1"/>
  <c r="FO74" i="3" s="1"/>
  <c r="FP75" i="3" s="1"/>
  <c r="FR75" i="3" s="1"/>
  <c r="FS75" i="3" s="1"/>
  <c r="FT75" i="3" s="1"/>
  <c r="FU76" i="3" s="1"/>
  <c r="FW76" i="3" s="1"/>
  <c r="FX76" i="3" s="1"/>
  <c r="FY76" i="3" s="1"/>
  <c r="FZ77" i="3" s="1"/>
  <c r="FM3" i="3"/>
  <c r="FN3" i="3" s="1"/>
  <c r="FO3" i="3" s="1"/>
  <c r="FP4" i="3" s="1"/>
  <c r="FR4" i="3" s="1"/>
  <c r="FS4" i="3" s="1"/>
  <c r="FT4" i="3" s="1"/>
  <c r="FU5" i="3" s="1"/>
  <c r="FW5" i="3" s="1"/>
  <c r="FX5" i="3" s="1"/>
  <c r="FY5" i="3" s="1"/>
  <c r="FZ6" i="3" s="1"/>
  <c r="FW3" i="3"/>
  <c r="FX3" i="3" s="1"/>
  <c r="FY3" i="3" s="1"/>
  <c r="FZ4" i="3" s="1"/>
  <c r="FH3" i="3"/>
  <c r="FI3" i="3" s="1"/>
  <c r="FJ3" i="3" s="1"/>
  <c r="FK4" i="3" s="1"/>
  <c r="FM4" i="3" s="1"/>
  <c r="FN4" i="3" s="1"/>
  <c r="FO4" i="3" s="1"/>
  <c r="FP5" i="3" s="1"/>
  <c r="FR5" i="3" s="1"/>
  <c r="FS5" i="3" s="1"/>
  <c r="FT5" i="3" s="1"/>
  <c r="FU6" i="3" s="1"/>
  <c r="FW6" i="3" s="1"/>
  <c r="FX6" i="3" s="1"/>
  <c r="FY6" i="3" s="1"/>
  <c r="FZ7" i="3" s="1"/>
  <c r="EX3" i="3"/>
  <c r="EY3" i="3" s="1"/>
  <c r="EZ3" i="3" s="1"/>
  <c r="FA4" i="3" s="1"/>
  <c r="FC4" i="3" s="1"/>
  <c r="FD4" i="3" s="1"/>
  <c r="FE4" i="3" s="1"/>
  <c r="FF5" i="3" s="1"/>
  <c r="FH5" i="3" s="1"/>
  <c r="FI5" i="3" s="1"/>
  <c r="FJ5" i="3" s="1"/>
  <c r="FK6" i="3" s="1"/>
  <c r="FM6" i="3" s="1"/>
  <c r="FN6" i="3" s="1"/>
  <c r="FO6" i="3" s="1"/>
  <c r="FP7" i="3" s="1"/>
  <c r="FR7" i="3" s="1"/>
  <c r="FS7" i="3" s="1"/>
  <c r="FT7" i="3" s="1"/>
  <c r="FU8" i="3" s="1"/>
  <c r="FW8" i="3" s="1"/>
  <c r="FX8" i="3" s="1"/>
  <c r="FY8" i="3" s="1"/>
  <c r="FZ9" i="3" s="1"/>
  <c r="EN3" i="3"/>
  <c r="EO3" i="3" s="1"/>
  <c r="EP3" i="3" s="1"/>
  <c r="EQ4" i="3" s="1"/>
  <c r="ES4" i="3" s="1"/>
  <c r="ET4" i="3" s="1"/>
  <c r="EU4" i="3" s="1"/>
  <c r="EV5" i="3" s="1"/>
  <c r="EX5" i="3" s="1"/>
  <c r="EY5" i="3" s="1"/>
  <c r="EZ5" i="3" s="1"/>
  <c r="FA6" i="3" s="1"/>
  <c r="FC6" i="3" s="1"/>
  <c r="FD6" i="3" s="1"/>
  <c r="FE6" i="3" s="1"/>
  <c r="FF7" i="3" s="1"/>
  <c r="FH7" i="3" s="1"/>
  <c r="FI7" i="3" s="1"/>
  <c r="FJ7" i="3" s="1"/>
  <c r="FK8" i="3" s="1"/>
  <c r="FM8" i="3" s="1"/>
  <c r="FN8" i="3" s="1"/>
  <c r="FO8" i="3" s="1"/>
  <c r="FP9" i="3" s="1"/>
  <c r="FR9" i="3" s="1"/>
  <c r="FS9" i="3" s="1"/>
  <c r="FT9" i="3" s="1"/>
  <c r="FU10" i="3" s="1"/>
  <c r="FW10" i="3" s="1"/>
  <c r="FX10" i="3" s="1"/>
  <c r="FY10" i="3" s="1"/>
  <c r="FZ11" i="3" s="1"/>
  <c r="EI3" i="3"/>
  <c r="EJ3" i="3" s="1"/>
  <c r="EK3" i="3" s="1"/>
  <c r="EL4" i="3" s="1"/>
  <c r="EN4" i="3" s="1"/>
  <c r="EO4" i="3" s="1"/>
  <c r="EP4" i="3" s="1"/>
  <c r="EQ5" i="3" s="1"/>
  <c r="ES5" i="3" s="1"/>
  <c r="ET5" i="3" s="1"/>
  <c r="EU5" i="3" s="1"/>
  <c r="EV6" i="3" s="1"/>
  <c r="EX6" i="3" s="1"/>
  <c r="EY6" i="3" s="1"/>
  <c r="EZ6" i="3" s="1"/>
  <c r="FA7" i="3" s="1"/>
  <c r="FC7" i="3" s="1"/>
  <c r="FD7" i="3" s="1"/>
  <c r="FE7" i="3" s="1"/>
  <c r="FF8" i="3" s="1"/>
  <c r="FH8" i="3" s="1"/>
  <c r="FI8" i="3" s="1"/>
  <c r="FJ8" i="3" s="1"/>
  <c r="FK9" i="3" s="1"/>
  <c r="FM9" i="3" s="1"/>
  <c r="FN9" i="3" s="1"/>
  <c r="FO9" i="3" s="1"/>
  <c r="FP10" i="3" s="1"/>
  <c r="FR10" i="3" s="1"/>
  <c r="FS10" i="3" s="1"/>
  <c r="FT10" i="3" s="1"/>
  <c r="FU11" i="3" s="1"/>
  <c r="FW11" i="3" s="1"/>
  <c r="FX11" i="3" s="1"/>
  <c r="FY11" i="3" s="1"/>
  <c r="FZ12" i="3" s="1"/>
  <c r="ED3" i="3"/>
  <c r="EE3" i="3" s="1"/>
  <c r="EF3" i="3" s="1"/>
  <c r="EG4" i="3" s="1"/>
  <c r="EI4" i="3" s="1"/>
  <c r="EJ4" i="3" s="1"/>
  <c r="EK4" i="3" s="1"/>
  <c r="EL5" i="3" s="1"/>
  <c r="EN5" i="3" s="1"/>
  <c r="EO5" i="3" s="1"/>
  <c r="EP5" i="3" s="1"/>
  <c r="EQ6" i="3" s="1"/>
  <c r="ES6" i="3" s="1"/>
  <c r="ET6" i="3" s="1"/>
  <c r="EU6" i="3" s="1"/>
  <c r="EV7" i="3" s="1"/>
  <c r="EX7" i="3" s="1"/>
  <c r="EY7" i="3" s="1"/>
  <c r="EZ7" i="3" s="1"/>
  <c r="FA8" i="3" s="1"/>
  <c r="FC8" i="3" s="1"/>
  <c r="FD8" i="3" s="1"/>
  <c r="FE8" i="3" s="1"/>
  <c r="FF9" i="3" s="1"/>
  <c r="FH9" i="3" s="1"/>
  <c r="FI9" i="3" s="1"/>
  <c r="FJ9" i="3" s="1"/>
  <c r="FK10" i="3" s="1"/>
  <c r="FM10" i="3" s="1"/>
  <c r="FN10" i="3" s="1"/>
  <c r="FO10" i="3" s="1"/>
  <c r="FP11" i="3" s="1"/>
  <c r="FR11" i="3" s="1"/>
  <c r="FS11" i="3" s="1"/>
  <c r="FT11" i="3" s="1"/>
  <c r="FU12" i="3" s="1"/>
  <c r="FW12" i="3" s="1"/>
  <c r="FX12" i="3" s="1"/>
  <c r="FY12" i="3" s="1"/>
  <c r="FZ13" i="3" s="1"/>
  <c r="DT3" i="3"/>
  <c r="DU3" i="3" s="1"/>
  <c r="DV3" i="3" s="1"/>
  <c r="DW4" i="3" s="1"/>
  <c r="DY4" i="3" s="1"/>
  <c r="DZ4" i="3" s="1"/>
  <c r="EA4" i="3" s="1"/>
  <c r="EB5" i="3" s="1"/>
  <c r="ED5" i="3" s="1"/>
  <c r="EE5" i="3" s="1"/>
  <c r="EF5" i="3" s="1"/>
  <c r="EG6" i="3" s="1"/>
  <c r="EI6" i="3" s="1"/>
  <c r="EJ6" i="3" s="1"/>
  <c r="EK6" i="3" s="1"/>
  <c r="EL7" i="3" s="1"/>
  <c r="EN7" i="3" s="1"/>
  <c r="EO7" i="3" s="1"/>
  <c r="EP7" i="3" s="1"/>
  <c r="EQ8" i="3" s="1"/>
  <c r="ES8" i="3" s="1"/>
  <c r="ET8" i="3" s="1"/>
  <c r="EU8" i="3" s="1"/>
  <c r="EV9" i="3" s="1"/>
  <c r="EX9" i="3" s="1"/>
  <c r="EY9" i="3" s="1"/>
  <c r="EZ9" i="3" s="1"/>
  <c r="FA10" i="3" s="1"/>
  <c r="FC10" i="3" s="1"/>
  <c r="FD10" i="3" s="1"/>
  <c r="FE10" i="3" s="1"/>
  <c r="FF11" i="3" s="1"/>
  <c r="FH11" i="3" s="1"/>
  <c r="FI11" i="3" s="1"/>
  <c r="FJ11" i="3" s="1"/>
  <c r="FK12" i="3" s="1"/>
  <c r="FM12" i="3" s="1"/>
  <c r="FN12" i="3" s="1"/>
  <c r="FO12" i="3" s="1"/>
  <c r="FP13" i="3" s="1"/>
  <c r="FR13" i="3" s="1"/>
  <c r="FS13" i="3" s="1"/>
  <c r="FT13" i="3" s="1"/>
  <c r="FU14" i="3" s="1"/>
  <c r="FW14" i="3" s="1"/>
  <c r="FX14" i="3" s="1"/>
  <c r="FY14" i="3" s="1"/>
  <c r="FZ15" i="3" s="1"/>
  <c r="BR43" i="3"/>
  <c r="BS43" i="3" s="1"/>
  <c r="BT44" i="3" s="1"/>
  <c r="BV44" i="3" s="1"/>
  <c r="BW44" i="3" s="1"/>
  <c r="BX44" i="3" s="1"/>
  <c r="BY45" i="3" s="1"/>
  <c r="CA45" i="3" s="1"/>
  <c r="CB45" i="3" s="1"/>
  <c r="CC45" i="3" s="1"/>
  <c r="CD46" i="3" s="1"/>
  <c r="CF46" i="3" s="1"/>
  <c r="CG46" i="3" s="1"/>
  <c r="CH46" i="3" s="1"/>
  <c r="CI47" i="3" s="1"/>
  <c r="CK47" i="3" s="1"/>
  <c r="CL47" i="3" s="1"/>
  <c r="CM47" i="3" s="1"/>
  <c r="CN48" i="3" s="1"/>
  <c r="CP48" i="3" s="1"/>
  <c r="CQ48" i="3" s="1"/>
  <c r="CR48" i="3" s="1"/>
  <c r="CS49" i="3" s="1"/>
  <c r="CU49" i="3" s="1"/>
  <c r="CV49" i="3" s="1"/>
  <c r="CW49" i="3" s="1"/>
  <c r="CX50" i="3" s="1"/>
  <c r="CZ50" i="3" s="1"/>
  <c r="DA50" i="3" s="1"/>
  <c r="DB50" i="3" s="1"/>
  <c r="DC51" i="3" s="1"/>
  <c r="DE51" i="3" s="1"/>
  <c r="DF51" i="3" s="1"/>
  <c r="DG51" i="3" s="1"/>
  <c r="DH52" i="3" s="1"/>
  <c r="DJ52" i="3" s="1"/>
  <c r="DK52" i="3" s="1"/>
  <c r="DL52" i="3" s="1"/>
  <c r="DM53" i="3" s="1"/>
  <c r="DO53" i="3" s="1"/>
  <c r="DP53" i="3" s="1"/>
  <c r="DQ53" i="3" s="1"/>
  <c r="DR54" i="3" s="1"/>
  <c r="DT54" i="3" s="1"/>
  <c r="DU54" i="3" s="1"/>
  <c r="DV54" i="3" s="1"/>
  <c r="DW55" i="3" s="1"/>
  <c r="DY55" i="3" s="1"/>
  <c r="DZ55" i="3" s="1"/>
  <c r="EA55" i="3" s="1"/>
  <c r="EB56" i="3" s="1"/>
  <c r="ED56" i="3" s="1"/>
  <c r="EE56" i="3" s="1"/>
  <c r="EF56" i="3" s="1"/>
  <c r="EG57" i="3" s="1"/>
  <c r="EI57" i="3" s="1"/>
  <c r="EJ57" i="3" s="1"/>
  <c r="EK57" i="3" s="1"/>
  <c r="EL58" i="3" s="1"/>
  <c r="EN58" i="3" s="1"/>
  <c r="EO58" i="3" s="1"/>
  <c r="EP58" i="3" s="1"/>
  <c r="EQ59" i="3" s="1"/>
  <c r="ES59" i="3" s="1"/>
  <c r="ET59" i="3" s="1"/>
  <c r="EU59" i="3" s="1"/>
  <c r="EV60" i="3" s="1"/>
  <c r="EX60" i="3" s="1"/>
  <c r="EY60" i="3" s="1"/>
  <c r="EZ60" i="3" s="1"/>
  <c r="FA61" i="3" s="1"/>
  <c r="FC61" i="3" s="1"/>
  <c r="BR39" i="3"/>
  <c r="BS39" i="3"/>
  <c r="BT40" i="3" s="1"/>
  <c r="BV40" i="3" s="1"/>
  <c r="BW40" i="3" s="1"/>
  <c r="BX40" i="3" s="1"/>
  <c r="BY41" i="3" s="1"/>
  <c r="CA41" i="3" s="1"/>
  <c r="CB41" i="3" s="1"/>
  <c r="CC41" i="3" s="1"/>
  <c r="CD42" i="3" s="1"/>
  <c r="CF42" i="3" s="1"/>
  <c r="CG42" i="3" s="1"/>
  <c r="CH42" i="3" s="1"/>
  <c r="CI43" i="3" s="1"/>
  <c r="CK43" i="3" s="1"/>
  <c r="CL43" i="3" s="1"/>
  <c r="CM43" i="3" s="1"/>
  <c r="CN44" i="3" s="1"/>
  <c r="CP44" i="3" s="1"/>
  <c r="CQ44" i="3" s="1"/>
  <c r="CR44" i="3" s="1"/>
  <c r="CS45" i="3" s="1"/>
  <c r="CU45" i="3" s="1"/>
  <c r="CV45" i="3" s="1"/>
  <c r="CW45" i="3" s="1"/>
  <c r="CX46" i="3" s="1"/>
  <c r="CZ46" i="3" s="1"/>
  <c r="DA46" i="3" s="1"/>
  <c r="DB46" i="3" s="1"/>
  <c r="DC47" i="3" s="1"/>
  <c r="DE47" i="3" s="1"/>
  <c r="DF47" i="3" s="1"/>
  <c r="DG47" i="3" s="1"/>
  <c r="DH48" i="3" s="1"/>
  <c r="DJ48" i="3" s="1"/>
  <c r="DK48" i="3" s="1"/>
  <c r="DL48" i="3" s="1"/>
  <c r="DM49" i="3" s="1"/>
  <c r="DO49" i="3" s="1"/>
  <c r="DP49" i="3" s="1"/>
  <c r="DQ49" i="3" s="1"/>
  <c r="DR50" i="3" s="1"/>
  <c r="DT50" i="3" s="1"/>
  <c r="DU50" i="3" s="1"/>
  <c r="DV50" i="3" s="1"/>
  <c r="DW51" i="3" s="1"/>
  <c r="DY51" i="3" s="1"/>
  <c r="DZ51" i="3" s="1"/>
  <c r="EA51" i="3" s="1"/>
  <c r="EB52" i="3" s="1"/>
  <c r="ED52" i="3" s="1"/>
  <c r="EE52" i="3" s="1"/>
  <c r="EF52" i="3" s="1"/>
  <c r="EG53" i="3" s="1"/>
  <c r="EI53" i="3" s="1"/>
  <c r="EJ53" i="3" s="1"/>
  <c r="EK53" i="3" s="1"/>
  <c r="EL54" i="3" s="1"/>
  <c r="EN54" i="3" s="1"/>
  <c r="EO54" i="3" s="1"/>
  <c r="EP54" i="3" s="1"/>
  <c r="EQ55" i="3" s="1"/>
  <c r="ES55" i="3" s="1"/>
  <c r="ET55" i="3" s="1"/>
  <c r="EU55" i="3" s="1"/>
  <c r="EV56" i="3" s="1"/>
  <c r="EX56" i="3" s="1"/>
  <c r="EY56" i="3" s="1"/>
  <c r="EZ56" i="3" s="1"/>
  <c r="FA57" i="3" s="1"/>
  <c r="FC57" i="3" s="1"/>
  <c r="FD57" i="3" s="1"/>
  <c r="FE57" i="3" s="1"/>
  <c r="FF58" i="3" s="1"/>
  <c r="FH58" i="3" s="1"/>
  <c r="FI58" i="3" s="1"/>
  <c r="FJ58" i="3" s="1"/>
  <c r="FK59" i="3" s="1"/>
  <c r="FM59" i="3" s="1"/>
  <c r="FN59" i="3" s="1"/>
  <c r="FO59" i="3" s="1"/>
  <c r="FP60" i="3" s="1"/>
  <c r="FR60" i="3" s="1"/>
  <c r="FS60" i="3" s="1"/>
  <c r="FT60" i="3" s="1"/>
  <c r="FU61" i="3" s="1"/>
  <c r="FW61" i="3" s="1"/>
  <c r="FX61" i="3" s="1"/>
  <c r="FY61" i="3" s="1"/>
  <c r="FZ62" i="3" s="1"/>
  <c r="BR35" i="3"/>
  <c r="BS35" i="3" s="1"/>
  <c r="BT36" i="3" s="1"/>
  <c r="BV36" i="3" s="1"/>
  <c r="BW36" i="3" s="1"/>
  <c r="BX36" i="3" s="1"/>
  <c r="BY37" i="3" s="1"/>
  <c r="CA37" i="3" s="1"/>
  <c r="CB37" i="3" s="1"/>
  <c r="CC37" i="3" s="1"/>
  <c r="CD38" i="3" s="1"/>
  <c r="CF38" i="3" s="1"/>
  <c r="CG38" i="3" s="1"/>
  <c r="CH38" i="3" s="1"/>
  <c r="CI39" i="3" s="1"/>
  <c r="CK39" i="3" s="1"/>
  <c r="CL39" i="3" s="1"/>
  <c r="CM39" i="3" s="1"/>
  <c r="CN40" i="3" s="1"/>
  <c r="CP40" i="3" s="1"/>
  <c r="CQ40" i="3" s="1"/>
  <c r="CR40" i="3" s="1"/>
  <c r="CS41" i="3" s="1"/>
  <c r="CU41" i="3" s="1"/>
  <c r="CV41" i="3" s="1"/>
  <c r="CW41" i="3" s="1"/>
  <c r="CX42" i="3" s="1"/>
  <c r="CZ42" i="3" s="1"/>
  <c r="DA42" i="3" s="1"/>
  <c r="DB42" i="3" s="1"/>
  <c r="DC43" i="3" s="1"/>
  <c r="DE43" i="3" s="1"/>
  <c r="DF43" i="3" s="1"/>
  <c r="DG43" i="3" s="1"/>
  <c r="DH44" i="3" s="1"/>
  <c r="DJ44" i="3" s="1"/>
  <c r="DK44" i="3" s="1"/>
  <c r="DL44" i="3" s="1"/>
  <c r="DM45" i="3" s="1"/>
  <c r="DO45" i="3" s="1"/>
  <c r="DP45" i="3" s="1"/>
  <c r="DQ45" i="3" s="1"/>
  <c r="DR46" i="3" s="1"/>
  <c r="DT46" i="3" s="1"/>
  <c r="DU46" i="3" s="1"/>
  <c r="DV46" i="3" s="1"/>
  <c r="DW47" i="3" s="1"/>
  <c r="DY47" i="3" s="1"/>
  <c r="DZ47" i="3" s="1"/>
  <c r="EA47" i="3" s="1"/>
  <c r="EB48" i="3" s="1"/>
  <c r="ED48" i="3" s="1"/>
  <c r="EE48" i="3" s="1"/>
  <c r="EF48" i="3" s="1"/>
  <c r="EG49" i="3" s="1"/>
  <c r="EI49" i="3" s="1"/>
  <c r="EJ49" i="3" s="1"/>
  <c r="EK49" i="3" s="1"/>
  <c r="EL50" i="3" s="1"/>
  <c r="EN50" i="3" s="1"/>
  <c r="EO50" i="3" s="1"/>
  <c r="EP50" i="3" s="1"/>
  <c r="EQ51" i="3" s="1"/>
  <c r="ES51" i="3" s="1"/>
  <c r="ET51" i="3" s="1"/>
  <c r="EU51" i="3" s="1"/>
  <c r="EV52" i="3" s="1"/>
  <c r="EX52" i="3" s="1"/>
  <c r="EY52" i="3" s="1"/>
  <c r="EZ52" i="3" s="1"/>
  <c r="FA53" i="3" s="1"/>
  <c r="FC53" i="3" s="1"/>
  <c r="BR23" i="3"/>
  <c r="BS23" i="3" s="1"/>
  <c r="BT24" i="3" s="1"/>
  <c r="BV24" i="3" s="1"/>
  <c r="BW24" i="3" s="1"/>
  <c r="BX24" i="3" s="1"/>
  <c r="BY25" i="3" s="1"/>
  <c r="CA25" i="3" s="1"/>
  <c r="CB25" i="3" s="1"/>
  <c r="CC25" i="3" s="1"/>
  <c r="CD26" i="3" s="1"/>
  <c r="CF26" i="3" s="1"/>
  <c r="CG26" i="3" s="1"/>
  <c r="CH26" i="3" s="1"/>
  <c r="CI27" i="3" s="1"/>
  <c r="CK27" i="3" s="1"/>
  <c r="CL27" i="3" s="1"/>
  <c r="CM27" i="3" s="1"/>
  <c r="CN28" i="3" s="1"/>
  <c r="CP28" i="3" s="1"/>
  <c r="CQ28" i="3" s="1"/>
  <c r="CR28" i="3" s="1"/>
  <c r="CS29" i="3" s="1"/>
  <c r="CU29" i="3" s="1"/>
  <c r="CV29" i="3" s="1"/>
  <c r="CW29" i="3" s="1"/>
  <c r="CX30" i="3" s="1"/>
  <c r="CZ30" i="3" s="1"/>
  <c r="DA30" i="3" s="1"/>
  <c r="DB30" i="3" s="1"/>
  <c r="DC31" i="3" s="1"/>
  <c r="DE31" i="3" s="1"/>
  <c r="DF31" i="3" s="1"/>
  <c r="DG31" i="3" s="1"/>
  <c r="DH32" i="3" s="1"/>
  <c r="DJ32" i="3" s="1"/>
  <c r="DK32" i="3" s="1"/>
  <c r="DL32" i="3" s="1"/>
  <c r="DM33" i="3" s="1"/>
  <c r="DO33" i="3" s="1"/>
  <c r="DP33" i="3" s="1"/>
  <c r="DQ33" i="3" s="1"/>
  <c r="DR34" i="3" s="1"/>
  <c r="DT34" i="3" s="1"/>
  <c r="DU34" i="3" s="1"/>
  <c r="DV34" i="3" s="1"/>
  <c r="DW35" i="3" s="1"/>
  <c r="DY35" i="3" s="1"/>
  <c r="DZ35" i="3" s="1"/>
  <c r="EA35" i="3" s="1"/>
  <c r="EB36" i="3" s="1"/>
  <c r="ED36" i="3" s="1"/>
  <c r="EE36" i="3" s="1"/>
  <c r="EF36" i="3" s="1"/>
  <c r="EG37" i="3" s="1"/>
  <c r="EI37" i="3" s="1"/>
  <c r="EJ37" i="3" s="1"/>
  <c r="EK37" i="3" s="1"/>
  <c r="EL38" i="3" s="1"/>
  <c r="EN38" i="3" s="1"/>
  <c r="EO38" i="3" s="1"/>
  <c r="EP38" i="3" s="1"/>
  <c r="EQ39" i="3" s="1"/>
  <c r="ES39" i="3" s="1"/>
  <c r="ET39" i="3" s="1"/>
  <c r="EU39" i="3" s="1"/>
  <c r="EV40" i="3" s="1"/>
  <c r="EX40" i="3" s="1"/>
  <c r="EY40" i="3" s="1"/>
  <c r="EZ40" i="3" s="1"/>
  <c r="FA41" i="3" s="1"/>
  <c r="FC41" i="3" s="1"/>
  <c r="FD41" i="3" s="1"/>
  <c r="FE41" i="3" s="1"/>
  <c r="FF42" i="3" s="1"/>
  <c r="FH42" i="3" s="1"/>
  <c r="FI42" i="3" s="1"/>
  <c r="FJ42" i="3" s="1"/>
  <c r="FK43" i="3" s="1"/>
  <c r="FM43" i="3" s="1"/>
  <c r="FN43" i="3" s="1"/>
  <c r="FO43" i="3" s="1"/>
  <c r="FP44" i="3" s="1"/>
  <c r="FR44" i="3" s="1"/>
  <c r="FS44" i="3" s="1"/>
  <c r="FT44" i="3" s="1"/>
  <c r="FU45" i="3" s="1"/>
  <c r="FW45" i="3" s="1"/>
  <c r="FX45" i="3" s="1"/>
  <c r="FY45" i="3" s="1"/>
  <c r="FZ46" i="3" s="1"/>
  <c r="BR19" i="3"/>
  <c r="BS19" i="3" s="1"/>
  <c r="BT20" i="3" s="1"/>
  <c r="BV20" i="3" s="1"/>
  <c r="BW20" i="3" s="1"/>
  <c r="BX20" i="3" s="1"/>
  <c r="BY21" i="3" s="1"/>
  <c r="CA21" i="3" s="1"/>
  <c r="CB21" i="3" s="1"/>
  <c r="CC21" i="3" s="1"/>
  <c r="CD22" i="3" s="1"/>
  <c r="CF22" i="3" s="1"/>
  <c r="CG22" i="3" s="1"/>
  <c r="CH22" i="3" s="1"/>
  <c r="CI23" i="3" s="1"/>
  <c r="CK23" i="3" s="1"/>
  <c r="CL23" i="3" s="1"/>
  <c r="CM23" i="3" s="1"/>
  <c r="CN24" i="3" s="1"/>
  <c r="CP24" i="3" s="1"/>
  <c r="CQ24" i="3" s="1"/>
  <c r="CR24" i="3" s="1"/>
  <c r="CS25" i="3" s="1"/>
  <c r="CU25" i="3" s="1"/>
  <c r="CV25" i="3" s="1"/>
  <c r="CW25" i="3" s="1"/>
  <c r="CX26" i="3" s="1"/>
  <c r="CZ26" i="3" s="1"/>
  <c r="DA26" i="3" s="1"/>
  <c r="DB26" i="3" s="1"/>
  <c r="DC27" i="3" s="1"/>
  <c r="DE27" i="3" s="1"/>
  <c r="DF27" i="3" s="1"/>
  <c r="DG27" i="3" s="1"/>
  <c r="DH28" i="3" s="1"/>
  <c r="DJ28" i="3" s="1"/>
  <c r="DK28" i="3" s="1"/>
  <c r="DL28" i="3" s="1"/>
  <c r="DM29" i="3" s="1"/>
  <c r="DO29" i="3" s="1"/>
  <c r="DP29" i="3" s="1"/>
  <c r="DQ29" i="3" s="1"/>
  <c r="DR30" i="3" s="1"/>
  <c r="DT30" i="3" s="1"/>
  <c r="DU30" i="3" s="1"/>
  <c r="DV30" i="3" s="1"/>
  <c r="DW31" i="3" s="1"/>
  <c r="DY31" i="3" s="1"/>
  <c r="DZ31" i="3" s="1"/>
  <c r="EA31" i="3" s="1"/>
  <c r="EB32" i="3" s="1"/>
  <c r="ED32" i="3" s="1"/>
  <c r="EE32" i="3" s="1"/>
  <c r="EF32" i="3" s="1"/>
  <c r="EG33" i="3" s="1"/>
  <c r="EI33" i="3" s="1"/>
  <c r="EJ33" i="3" s="1"/>
  <c r="EK33" i="3" s="1"/>
  <c r="EL34" i="3" s="1"/>
  <c r="EN34" i="3" s="1"/>
  <c r="EO34" i="3" s="1"/>
  <c r="EP34" i="3" s="1"/>
  <c r="EQ35" i="3" s="1"/>
  <c r="ES35" i="3" s="1"/>
  <c r="ET35" i="3" s="1"/>
  <c r="EU35" i="3" s="1"/>
  <c r="EV36" i="3" s="1"/>
  <c r="EX36" i="3" s="1"/>
  <c r="EY36" i="3" s="1"/>
  <c r="EZ36" i="3" s="1"/>
  <c r="FA37" i="3" s="1"/>
  <c r="FC37" i="3" s="1"/>
  <c r="FD37" i="3" s="1"/>
  <c r="FE37" i="3" s="1"/>
  <c r="FF38" i="3" s="1"/>
  <c r="FH38" i="3" s="1"/>
  <c r="FI38" i="3" s="1"/>
  <c r="FJ38" i="3" s="1"/>
  <c r="FK39" i="3" s="1"/>
  <c r="FM39" i="3" s="1"/>
  <c r="FN39" i="3" s="1"/>
  <c r="FO39" i="3" s="1"/>
  <c r="FP40" i="3" s="1"/>
  <c r="FR40" i="3" s="1"/>
  <c r="FS40" i="3" s="1"/>
  <c r="FT40" i="3" s="1"/>
  <c r="FU41" i="3" s="1"/>
  <c r="FW41" i="3" s="1"/>
  <c r="FX41" i="3" s="1"/>
  <c r="FY41" i="3" s="1"/>
  <c r="FZ42" i="3" s="1"/>
  <c r="DO3" i="3"/>
  <c r="DP3" i="3" s="1"/>
  <c r="DQ3" i="3" s="1"/>
  <c r="DR4" i="3" s="1"/>
  <c r="DT4" i="3" s="1"/>
  <c r="DU4" i="3" s="1"/>
  <c r="DV4" i="3" s="1"/>
  <c r="DW5" i="3" s="1"/>
  <c r="DY5" i="3" s="1"/>
  <c r="DZ5" i="3" s="1"/>
  <c r="EA5" i="3" s="1"/>
  <c r="EB6" i="3" s="1"/>
  <c r="ED6" i="3" s="1"/>
  <c r="EE6" i="3" s="1"/>
  <c r="EF6" i="3" s="1"/>
  <c r="EG7" i="3" s="1"/>
  <c r="EI7" i="3" s="1"/>
  <c r="EJ7" i="3" s="1"/>
  <c r="EK7" i="3" s="1"/>
  <c r="EL8" i="3" s="1"/>
  <c r="EN8" i="3" s="1"/>
  <c r="EO8" i="3" s="1"/>
  <c r="EP8" i="3" s="1"/>
  <c r="EQ9" i="3" s="1"/>
  <c r="ES9" i="3" s="1"/>
  <c r="ET9" i="3" s="1"/>
  <c r="EU9" i="3" s="1"/>
  <c r="EV10" i="3" s="1"/>
  <c r="EX10" i="3" s="1"/>
  <c r="EY10" i="3" s="1"/>
  <c r="EZ10" i="3" s="1"/>
  <c r="FA11" i="3" s="1"/>
  <c r="FC11" i="3" s="1"/>
  <c r="FD11" i="3" s="1"/>
  <c r="FE11" i="3" s="1"/>
  <c r="FF12" i="3" s="1"/>
  <c r="FH12" i="3" s="1"/>
  <c r="FI12" i="3" s="1"/>
  <c r="FJ12" i="3" s="1"/>
  <c r="FK13" i="3" s="1"/>
  <c r="FM13" i="3" s="1"/>
  <c r="FN13" i="3" s="1"/>
  <c r="FO13" i="3" s="1"/>
  <c r="FP14" i="3" s="1"/>
  <c r="FR14" i="3" s="1"/>
  <c r="FS14" i="3" s="1"/>
  <c r="FT14" i="3" s="1"/>
  <c r="FU15" i="3" s="1"/>
  <c r="FW15" i="3" s="1"/>
  <c r="FX15" i="3" s="1"/>
  <c r="FY15" i="3" s="1"/>
  <c r="FZ16" i="3" s="1"/>
  <c r="DE3" i="3"/>
  <c r="DF3" i="3" s="1"/>
  <c r="DG3" i="3" s="1"/>
  <c r="DH4" i="3" s="1"/>
  <c r="DJ4" i="3" s="1"/>
  <c r="DK4" i="3" s="1"/>
  <c r="DL4" i="3" s="1"/>
  <c r="DM5" i="3" s="1"/>
  <c r="DO5" i="3" s="1"/>
  <c r="DP5" i="3" s="1"/>
  <c r="DQ5" i="3" s="1"/>
  <c r="DR6" i="3" s="1"/>
  <c r="DT6" i="3" s="1"/>
  <c r="DU6" i="3" s="1"/>
  <c r="DV6" i="3" s="1"/>
  <c r="DW7" i="3" s="1"/>
  <c r="DY7" i="3" s="1"/>
  <c r="DZ7" i="3" s="1"/>
  <c r="EA7" i="3" s="1"/>
  <c r="EB8" i="3" s="1"/>
  <c r="ED8" i="3" s="1"/>
  <c r="EE8" i="3" s="1"/>
  <c r="EF8" i="3" s="1"/>
  <c r="EG9" i="3" s="1"/>
  <c r="EI9" i="3" s="1"/>
  <c r="EJ9" i="3" s="1"/>
  <c r="EK9" i="3" s="1"/>
  <c r="EL10" i="3" s="1"/>
  <c r="EN10" i="3" s="1"/>
  <c r="EO10" i="3" s="1"/>
  <c r="EP10" i="3" s="1"/>
  <c r="EQ11" i="3" s="1"/>
  <c r="ES11" i="3" s="1"/>
  <c r="ET11" i="3" s="1"/>
  <c r="EU11" i="3" s="1"/>
  <c r="EV12" i="3" s="1"/>
  <c r="EX12" i="3" s="1"/>
  <c r="EY12" i="3" s="1"/>
  <c r="EZ12" i="3" s="1"/>
  <c r="FA13" i="3" s="1"/>
  <c r="FC13" i="3" s="1"/>
  <c r="FD13" i="3" s="1"/>
  <c r="FE13" i="3" s="1"/>
  <c r="FF14" i="3" s="1"/>
  <c r="FH14" i="3" s="1"/>
  <c r="FI14" i="3" s="1"/>
  <c r="FJ14" i="3" s="1"/>
  <c r="FK15" i="3" s="1"/>
  <c r="FM15" i="3" s="1"/>
  <c r="FN15" i="3" s="1"/>
  <c r="FO15" i="3" s="1"/>
  <c r="FP16" i="3" s="1"/>
  <c r="FR16" i="3" s="1"/>
  <c r="FS16" i="3" s="1"/>
  <c r="FT16" i="3" s="1"/>
  <c r="FU17" i="3" s="1"/>
  <c r="FW17" i="3" s="1"/>
  <c r="FX17" i="3" s="1"/>
  <c r="FY17" i="3" s="1"/>
  <c r="FZ18" i="3" s="1"/>
  <c r="CU3" i="3"/>
  <c r="CV3" i="3" s="1"/>
  <c r="CW3" i="3" s="1"/>
  <c r="CX4" i="3" s="1"/>
  <c r="CZ4" i="3" s="1"/>
  <c r="DA4" i="3" s="1"/>
  <c r="DB4" i="3" s="1"/>
  <c r="DC5" i="3" s="1"/>
  <c r="DE5" i="3" s="1"/>
  <c r="DF5" i="3" s="1"/>
  <c r="DG5" i="3" s="1"/>
  <c r="DH6" i="3" s="1"/>
  <c r="DJ6" i="3" s="1"/>
  <c r="DK6" i="3" s="1"/>
  <c r="DL6" i="3" s="1"/>
  <c r="DM7" i="3" s="1"/>
  <c r="DO7" i="3" s="1"/>
  <c r="DP7" i="3" s="1"/>
  <c r="DQ7" i="3" s="1"/>
  <c r="DR8" i="3" s="1"/>
  <c r="DT8" i="3" s="1"/>
  <c r="DU8" i="3" s="1"/>
  <c r="DV8" i="3" s="1"/>
  <c r="DW9" i="3" s="1"/>
  <c r="DY9" i="3" s="1"/>
  <c r="DZ9" i="3" s="1"/>
  <c r="EA9" i="3" s="1"/>
  <c r="EB10" i="3" s="1"/>
  <c r="ED10" i="3" s="1"/>
  <c r="EE10" i="3" s="1"/>
  <c r="EF10" i="3" s="1"/>
  <c r="EG11" i="3" s="1"/>
  <c r="EI11" i="3" s="1"/>
  <c r="EJ11" i="3" s="1"/>
  <c r="EK11" i="3" s="1"/>
  <c r="EL12" i="3" s="1"/>
  <c r="EN12" i="3" s="1"/>
  <c r="EO12" i="3" s="1"/>
  <c r="EP12" i="3" s="1"/>
  <c r="EQ13" i="3" s="1"/>
  <c r="ES13" i="3" s="1"/>
  <c r="ET13" i="3" s="1"/>
  <c r="EU13" i="3" s="1"/>
  <c r="EV14" i="3" s="1"/>
  <c r="EX14" i="3" s="1"/>
  <c r="EY14" i="3" s="1"/>
  <c r="EZ14" i="3" s="1"/>
  <c r="FA15" i="3" s="1"/>
  <c r="FC15" i="3" s="1"/>
  <c r="FD15" i="3" s="1"/>
  <c r="FE15" i="3" s="1"/>
  <c r="FF16" i="3" s="1"/>
  <c r="FH16" i="3" s="1"/>
  <c r="FI16" i="3" s="1"/>
  <c r="FJ16" i="3" s="1"/>
  <c r="FK17" i="3" s="1"/>
  <c r="FM17" i="3" s="1"/>
  <c r="FN17" i="3" s="1"/>
  <c r="FO17" i="3" s="1"/>
  <c r="FP18" i="3" s="1"/>
  <c r="FR18" i="3" s="1"/>
  <c r="FS18" i="3" s="1"/>
  <c r="FT18" i="3" s="1"/>
  <c r="FU19" i="3" s="1"/>
  <c r="FW19" i="3" s="1"/>
  <c r="FX19" i="3" s="1"/>
  <c r="FY19" i="3" s="1"/>
  <c r="FZ20" i="3" s="1"/>
  <c r="CK3" i="3"/>
  <c r="CL3" i="3" s="1"/>
  <c r="CM3" i="3" s="1"/>
  <c r="CN4" i="3" s="1"/>
  <c r="CP4" i="3" s="1"/>
  <c r="CQ4" i="3" s="1"/>
  <c r="CR4" i="3" s="1"/>
  <c r="CS5" i="3" s="1"/>
  <c r="CU5" i="3" s="1"/>
  <c r="CV5" i="3" s="1"/>
  <c r="CW5" i="3" s="1"/>
  <c r="CX6" i="3" s="1"/>
  <c r="CZ6" i="3" s="1"/>
  <c r="DA6" i="3" s="1"/>
  <c r="DB6" i="3" s="1"/>
  <c r="DC7" i="3" s="1"/>
  <c r="DE7" i="3" s="1"/>
  <c r="DF7" i="3" s="1"/>
  <c r="DG7" i="3" s="1"/>
  <c r="DH8" i="3" s="1"/>
  <c r="DJ8" i="3" s="1"/>
  <c r="DK8" i="3" s="1"/>
  <c r="DL8" i="3" s="1"/>
  <c r="DM9" i="3" s="1"/>
  <c r="DO9" i="3" s="1"/>
  <c r="DP9" i="3" s="1"/>
  <c r="DQ9" i="3" s="1"/>
  <c r="DR10" i="3" s="1"/>
  <c r="DT10" i="3" s="1"/>
  <c r="DU10" i="3" s="1"/>
  <c r="DV10" i="3" s="1"/>
  <c r="DW11" i="3" s="1"/>
  <c r="DY11" i="3" s="1"/>
  <c r="DZ11" i="3" s="1"/>
  <c r="EA11" i="3" s="1"/>
  <c r="EB12" i="3" s="1"/>
  <c r="ED12" i="3" s="1"/>
  <c r="EE12" i="3" s="1"/>
  <c r="EF12" i="3" s="1"/>
  <c r="EG13" i="3" s="1"/>
  <c r="EI13" i="3" s="1"/>
  <c r="EJ13" i="3" s="1"/>
  <c r="EK13" i="3" s="1"/>
  <c r="EL14" i="3" s="1"/>
  <c r="EN14" i="3" s="1"/>
  <c r="EO14" i="3" s="1"/>
  <c r="EP14" i="3" s="1"/>
  <c r="EQ15" i="3" s="1"/>
  <c r="ES15" i="3" s="1"/>
  <c r="ET15" i="3" s="1"/>
  <c r="EU15" i="3" s="1"/>
  <c r="EV16" i="3" s="1"/>
  <c r="EX16" i="3" s="1"/>
  <c r="EY16" i="3" s="1"/>
  <c r="EZ16" i="3" s="1"/>
  <c r="FA17" i="3" s="1"/>
  <c r="FC17" i="3" s="1"/>
  <c r="BG3" i="3"/>
  <c r="BH3" i="3" s="1"/>
  <c r="BI3" i="3" s="1"/>
  <c r="BJ4" i="3" s="1"/>
  <c r="BL4" i="3" s="1"/>
  <c r="BM4" i="3" s="1"/>
  <c r="BN4" i="3" s="1"/>
  <c r="BO5" i="3" s="1"/>
  <c r="BQ5" i="3" s="1"/>
  <c r="BR5" i="3" s="1"/>
  <c r="BS5" i="3" s="1"/>
  <c r="BT6" i="3" s="1"/>
  <c r="BV6" i="3" s="1"/>
  <c r="BW6" i="3" s="1"/>
  <c r="BX6" i="3" s="1"/>
  <c r="BY7" i="3" s="1"/>
  <c r="CA7" i="3" s="1"/>
  <c r="CB7" i="3" s="1"/>
  <c r="CC7" i="3" s="1"/>
  <c r="CD8" i="3" s="1"/>
  <c r="CF8" i="3" s="1"/>
  <c r="CG8" i="3" s="1"/>
  <c r="CH8" i="3" s="1"/>
  <c r="CI9" i="3" s="1"/>
  <c r="CK9" i="3" s="1"/>
  <c r="CL9" i="3" s="1"/>
  <c r="CM9" i="3" s="1"/>
  <c r="CN10" i="3" s="1"/>
  <c r="CP10" i="3" s="1"/>
  <c r="CQ10" i="3" s="1"/>
  <c r="CR10" i="3" s="1"/>
  <c r="CS11" i="3" s="1"/>
  <c r="CU11" i="3" s="1"/>
  <c r="CV11" i="3" s="1"/>
  <c r="CW11" i="3" s="1"/>
  <c r="CX12" i="3" s="1"/>
  <c r="CZ12" i="3" s="1"/>
  <c r="DA12" i="3" s="1"/>
  <c r="DB12" i="3" s="1"/>
  <c r="DC13" i="3" s="1"/>
  <c r="DE13" i="3" s="1"/>
  <c r="DF13" i="3" s="1"/>
  <c r="DG13" i="3" s="1"/>
  <c r="DH14" i="3" s="1"/>
  <c r="DJ14" i="3" s="1"/>
  <c r="DK14" i="3" s="1"/>
  <c r="DL14" i="3" s="1"/>
  <c r="DM15" i="3" s="1"/>
  <c r="DO15" i="3" s="1"/>
  <c r="DP15" i="3" s="1"/>
  <c r="DQ15" i="3" s="1"/>
  <c r="DR16" i="3" s="1"/>
  <c r="DT16" i="3" s="1"/>
  <c r="DU16" i="3" s="1"/>
  <c r="DV16" i="3" s="1"/>
  <c r="DW17" i="3" s="1"/>
  <c r="DY17" i="3" s="1"/>
  <c r="DZ17" i="3" s="1"/>
  <c r="EA17" i="3" s="1"/>
  <c r="EB18" i="3" s="1"/>
  <c r="ED18" i="3" s="1"/>
  <c r="EE18" i="3" s="1"/>
  <c r="EF18" i="3" s="1"/>
  <c r="EG19" i="3" s="1"/>
  <c r="EI19" i="3" s="1"/>
  <c r="EJ19" i="3" s="1"/>
  <c r="EK19" i="3" s="1"/>
  <c r="EL20" i="3" s="1"/>
  <c r="EN20" i="3" s="1"/>
  <c r="EO20" i="3" s="1"/>
  <c r="EP20" i="3" s="1"/>
  <c r="EQ21" i="3" s="1"/>
  <c r="ES21" i="3" s="1"/>
  <c r="ET21" i="3" s="1"/>
  <c r="EU21" i="3" s="1"/>
  <c r="EV22" i="3" s="1"/>
  <c r="EX22" i="3" s="1"/>
  <c r="EY22" i="3" s="1"/>
  <c r="EZ22" i="3" s="1"/>
  <c r="FA23" i="3" s="1"/>
  <c r="FC23" i="3" s="1"/>
  <c r="FD23" i="3" s="1"/>
  <c r="FE23" i="3" s="1"/>
  <c r="FF24" i="3" s="1"/>
  <c r="FH24" i="3" s="1"/>
  <c r="FI24" i="3" s="1"/>
  <c r="FJ24" i="3" s="1"/>
  <c r="FK25" i="3" s="1"/>
  <c r="FM25" i="3" s="1"/>
  <c r="FN25" i="3" s="1"/>
  <c r="FO25" i="3" s="1"/>
  <c r="FP26" i="3" s="1"/>
  <c r="FR26" i="3" s="1"/>
  <c r="FS26" i="3" s="1"/>
  <c r="FT26" i="3" s="1"/>
  <c r="FU27" i="3" s="1"/>
  <c r="FW27" i="3" s="1"/>
  <c r="FX27" i="3" s="1"/>
  <c r="FY27" i="3" s="1"/>
  <c r="FZ28" i="3" s="1"/>
  <c r="AW3" i="3"/>
  <c r="AX3" i="3" s="1"/>
  <c r="AY3" i="3" s="1"/>
  <c r="AZ4" i="3" s="1"/>
  <c r="BB4" i="3" s="1"/>
  <c r="BC4" i="3" s="1"/>
  <c r="BD4" i="3" s="1"/>
  <c r="BE5" i="3" s="1"/>
  <c r="BG5" i="3" s="1"/>
  <c r="BH5" i="3" s="1"/>
  <c r="BI5" i="3" s="1"/>
  <c r="BJ6" i="3" s="1"/>
  <c r="BL6" i="3" s="1"/>
  <c r="BM6" i="3" s="1"/>
  <c r="BN6" i="3" s="1"/>
  <c r="BO7" i="3" s="1"/>
  <c r="BQ7" i="3" s="1"/>
  <c r="AM3" i="3"/>
  <c r="AN3" i="3" s="1"/>
  <c r="AO3" i="3" s="1"/>
  <c r="AP4" i="3" s="1"/>
  <c r="AR4" i="3" s="1"/>
  <c r="AS4" i="3" s="1"/>
  <c r="AT4" i="3" s="1"/>
  <c r="AU5" i="3" s="1"/>
  <c r="AW5" i="3" s="1"/>
  <c r="AX5" i="3" s="1"/>
  <c r="AY5" i="3" s="1"/>
  <c r="AZ6" i="3" s="1"/>
  <c r="BB6" i="3" s="1"/>
  <c r="BC6" i="3" s="1"/>
  <c r="BD6" i="3" s="1"/>
  <c r="BE7" i="3" s="1"/>
  <c r="BG7" i="3" s="1"/>
  <c r="BH7" i="3" s="1"/>
  <c r="BI7" i="3" s="1"/>
  <c r="BJ8" i="3" s="1"/>
  <c r="BL8" i="3" s="1"/>
  <c r="BM8" i="3" s="1"/>
  <c r="BN8" i="3" s="1"/>
  <c r="BO9" i="3" s="1"/>
  <c r="BQ9" i="3" s="1"/>
  <c r="BQ3" i="3"/>
  <c r="O80" i="3"/>
  <c r="P80" i="3" s="1"/>
  <c r="Q81" i="3" s="1"/>
  <c r="T60" i="3"/>
  <c r="U60" i="3" s="1"/>
  <c r="V61" i="3" s="1"/>
  <c r="X61" i="3" s="1"/>
  <c r="Y61" i="3" s="1"/>
  <c r="Z61" i="3" s="1"/>
  <c r="AA62" i="3" s="1"/>
  <c r="AC62" i="3" s="1"/>
  <c r="AD62" i="3" s="1"/>
  <c r="AE62" i="3" s="1"/>
  <c r="AF63" i="3" s="1"/>
  <c r="AH63" i="3" s="1"/>
  <c r="AI63" i="3" s="1"/>
  <c r="AJ63" i="3" s="1"/>
  <c r="AK64" i="3" s="1"/>
  <c r="AM64" i="3" s="1"/>
  <c r="AN64" i="3" s="1"/>
  <c r="AO64" i="3" s="1"/>
  <c r="AP65" i="3" s="1"/>
  <c r="AR65" i="3" s="1"/>
  <c r="AS65" i="3" s="1"/>
  <c r="AT65" i="3" s="1"/>
  <c r="AU66" i="3" s="1"/>
  <c r="AW66" i="3" s="1"/>
  <c r="AX66" i="3" s="1"/>
  <c r="AY66" i="3" s="1"/>
  <c r="AZ67" i="3" s="1"/>
  <c r="BB67" i="3" s="1"/>
  <c r="BC67" i="3" s="1"/>
  <c r="BD67" i="3" s="1"/>
  <c r="BE68" i="3" s="1"/>
  <c r="BG68" i="3" s="1"/>
  <c r="BH68" i="3" s="1"/>
  <c r="BI68" i="3" s="1"/>
  <c r="BJ69" i="3" s="1"/>
  <c r="BL69" i="3" s="1"/>
  <c r="BM69" i="3" s="1"/>
  <c r="BN69" i="3" s="1"/>
  <c r="BO70" i="3" s="1"/>
  <c r="BQ70" i="3" s="1"/>
  <c r="FC3" i="3"/>
  <c r="FD3" i="3" s="1"/>
  <c r="FE3" i="3" s="1"/>
  <c r="FF4" i="3" s="1"/>
  <c r="FH4" i="3" s="1"/>
  <c r="FI4" i="3" s="1"/>
  <c r="FJ4" i="3" s="1"/>
  <c r="FK5" i="3" s="1"/>
  <c r="FM5" i="3" s="1"/>
  <c r="FN5" i="3" s="1"/>
  <c r="FO5" i="3" s="1"/>
  <c r="FP6" i="3" s="1"/>
  <c r="FR6" i="3" s="1"/>
  <c r="FS6" i="3" s="1"/>
  <c r="FT6" i="3" s="1"/>
  <c r="FU7" i="3" s="1"/>
  <c r="FW7" i="3" s="1"/>
  <c r="FX7" i="3" s="1"/>
  <c r="FY7" i="3" s="1"/>
  <c r="FZ8" i="3" s="1"/>
  <c r="ES3" i="3"/>
  <c r="ET3" i="3" s="1"/>
  <c r="EU3" i="3" s="1"/>
  <c r="EV4" i="3" s="1"/>
  <c r="EX4" i="3" s="1"/>
  <c r="EY4" i="3" s="1"/>
  <c r="EZ4" i="3" s="1"/>
  <c r="FA5" i="3" s="1"/>
  <c r="FC5" i="3" s="1"/>
  <c r="FD5" i="3" s="1"/>
  <c r="FE5" i="3" s="1"/>
  <c r="FF6" i="3" s="1"/>
  <c r="FH6" i="3" s="1"/>
  <c r="FI6" i="3" s="1"/>
  <c r="FJ6" i="3" s="1"/>
  <c r="FK7" i="3" s="1"/>
  <c r="FM7" i="3" s="1"/>
  <c r="FN7" i="3" s="1"/>
  <c r="FO7" i="3" s="1"/>
  <c r="FP8" i="3" s="1"/>
  <c r="FR8" i="3" s="1"/>
  <c r="FS8" i="3" s="1"/>
  <c r="FT8" i="3" s="1"/>
  <c r="FU9" i="3" s="1"/>
  <c r="FW9" i="3" s="1"/>
  <c r="FX9" i="3" s="1"/>
  <c r="FY9" i="3" s="1"/>
  <c r="FZ10" i="3" s="1"/>
  <c r="DY3" i="3"/>
  <c r="DZ3" i="3" s="1"/>
  <c r="EA3" i="3" s="1"/>
  <c r="EB4" i="3" s="1"/>
  <c r="ED4" i="3" s="1"/>
  <c r="BR45" i="3"/>
  <c r="BS45" i="3" s="1"/>
  <c r="BT46" i="3" s="1"/>
  <c r="BV46" i="3" s="1"/>
  <c r="BW46" i="3" s="1"/>
  <c r="BX46" i="3" s="1"/>
  <c r="BY47" i="3" s="1"/>
  <c r="CA47" i="3" s="1"/>
  <c r="CB47" i="3" s="1"/>
  <c r="CC47" i="3" s="1"/>
  <c r="CD48" i="3" s="1"/>
  <c r="CF48" i="3" s="1"/>
  <c r="CG48" i="3" s="1"/>
  <c r="CH48" i="3" s="1"/>
  <c r="CI49" i="3" s="1"/>
  <c r="CK49" i="3" s="1"/>
  <c r="CL49" i="3" s="1"/>
  <c r="CM49" i="3" s="1"/>
  <c r="CN50" i="3" s="1"/>
  <c r="CP50" i="3" s="1"/>
  <c r="CQ50" i="3" s="1"/>
  <c r="CR50" i="3" s="1"/>
  <c r="CS51" i="3" s="1"/>
  <c r="CU51" i="3" s="1"/>
  <c r="CV51" i="3" s="1"/>
  <c r="CW51" i="3" s="1"/>
  <c r="CX52" i="3" s="1"/>
  <c r="CZ52" i="3" s="1"/>
  <c r="DA52" i="3" s="1"/>
  <c r="DB52" i="3" s="1"/>
  <c r="DC53" i="3" s="1"/>
  <c r="DE53" i="3" s="1"/>
  <c r="DF53" i="3" s="1"/>
  <c r="DG53" i="3" s="1"/>
  <c r="DH54" i="3" s="1"/>
  <c r="DJ54" i="3" s="1"/>
  <c r="DK54" i="3" s="1"/>
  <c r="DL54" i="3" s="1"/>
  <c r="DM55" i="3" s="1"/>
  <c r="DO55" i="3" s="1"/>
  <c r="DP55" i="3" s="1"/>
  <c r="DQ55" i="3" s="1"/>
  <c r="DR56" i="3" s="1"/>
  <c r="DT56" i="3" s="1"/>
  <c r="DU56" i="3" s="1"/>
  <c r="DV56" i="3" s="1"/>
  <c r="DW57" i="3" s="1"/>
  <c r="DY57" i="3" s="1"/>
  <c r="DZ57" i="3" s="1"/>
  <c r="EA57" i="3" s="1"/>
  <c r="EB58" i="3" s="1"/>
  <c r="ED58" i="3" s="1"/>
  <c r="BR41" i="3"/>
  <c r="BS41" i="3"/>
  <c r="BT42" i="3" s="1"/>
  <c r="BV42" i="3" s="1"/>
  <c r="BW42" i="3" s="1"/>
  <c r="BX42" i="3" s="1"/>
  <c r="BY43" i="3" s="1"/>
  <c r="CA43" i="3" s="1"/>
  <c r="CB43" i="3" s="1"/>
  <c r="CC43" i="3" s="1"/>
  <c r="CD44" i="3" s="1"/>
  <c r="CF44" i="3" s="1"/>
  <c r="CG44" i="3" s="1"/>
  <c r="CH44" i="3" s="1"/>
  <c r="CI45" i="3" s="1"/>
  <c r="CK45" i="3" s="1"/>
  <c r="CL45" i="3" s="1"/>
  <c r="CM45" i="3" s="1"/>
  <c r="CN46" i="3" s="1"/>
  <c r="CP46" i="3" s="1"/>
  <c r="CQ46" i="3" s="1"/>
  <c r="CR46" i="3" s="1"/>
  <c r="CS47" i="3" s="1"/>
  <c r="CU47" i="3" s="1"/>
  <c r="CV47" i="3" s="1"/>
  <c r="CW47" i="3" s="1"/>
  <c r="CX48" i="3" s="1"/>
  <c r="CZ48" i="3" s="1"/>
  <c r="DA48" i="3" s="1"/>
  <c r="DB48" i="3" s="1"/>
  <c r="DC49" i="3" s="1"/>
  <c r="DE49" i="3" s="1"/>
  <c r="DF49" i="3" s="1"/>
  <c r="DG49" i="3" s="1"/>
  <c r="DH50" i="3" s="1"/>
  <c r="DJ50" i="3" s="1"/>
  <c r="DK50" i="3" s="1"/>
  <c r="DL50" i="3" s="1"/>
  <c r="DM51" i="3" s="1"/>
  <c r="DO51" i="3" s="1"/>
  <c r="DP51" i="3" s="1"/>
  <c r="DQ51" i="3" s="1"/>
  <c r="DR52" i="3" s="1"/>
  <c r="DT52" i="3" s="1"/>
  <c r="DU52" i="3" s="1"/>
  <c r="DV52" i="3" s="1"/>
  <c r="DW53" i="3" s="1"/>
  <c r="DY53" i="3" s="1"/>
  <c r="DZ53" i="3" s="1"/>
  <c r="EA53" i="3" s="1"/>
  <c r="EB54" i="3" s="1"/>
  <c r="ED54" i="3" s="1"/>
  <c r="EE54" i="3" s="1"/>
  <c r="EF54" i="3" s="1"/>
  <c r="EG55" i="3" s="1"/>
  <c r="EI55" i="3" s="1"/>
  <c r="EJ55" i="3" s="1"/>
  <c r="EK55" i="3" s="1"/>
  <c r="EL56" i="3" s="1"/>
  <c r="EN56" i="3" s="1"/>
  <c r="EO56" i="3" s="1"/>
  <c r="EP56" i="3" s="1"/>
  <c r="EQ57" i="3" s="1"/>
  <c r="ES57" i="3" s="1"/>
  <c r="ET57" i="3" s="1"/>
  <c r="EU57" i="3" s="1"/>
  <c r="EV58" i="3" s="1"/>
  <c r="EX58" i="3" s="1"/>
  <c r="EY58" i="3" s="1"/>
  <c r="EZ58" i="3" s="1"/>
  <c r="FA59" i="3" s="1"/>
  <c r="FC59" i="3" s="1"/>
  <c r="FD59" i="3" s="1"/>
  <c r="FE59" i="3" s="1"/>
  <c r="FF60" i="3" s="1"/>
  <c r="FH60" i="3" s="1"/>
  <c r="FI60" i="3" s="1"/>
  <c r="FJ60" i="3" s="1"/>
  <c r="FK61" i="3" s="1"/>
  <c r="FM61" i="3" s="1"/>
  <c r="FN61" i="3" s="1"/>
  <c r="FO61" i="3" s="1"/>
  <c r="FP62" i="3" s="1"/>
  <c r="FR62" i="3" s="1"/>
  <c r="FS62" i="3" s="1"/>
  <c r="FT62" i="3" s="1"/>
  <c r="FU63" i="3" s="1"/>
  <c r="FW63" i="3" s="1"/>
  <c r="FX63" i="3" s="1"/>
  <c r="FY63" i="3" s="1"/>
  <c r="FZ64" i="3" s="1"/>
  <c r="BR33" i="3"/>
  <c r="BS33" i="3"/>
  <c r="BT34" i="3" s="1"/>
  <c r="BV34" i="3" s="1"/>
  <c r="BW34" i="3" s="1"/>
  <c r="BX34" i="3" s="1"/>
  <c r="BY35" i="3" s="1"/>
  <c r="CA35" i="3" s="1"/>
  <c r="CB35" i="3" s="1"/>
  <c r="CC35" i="3" s="1"/>
  <c r="CD36" i="3" s="1"/>
  <c r="CF36" i="3" s="1"/>
  <c r="CG36" i="3" s="1"/>
  <c r="CH36" i="3" s="1"/>
  <c r="CI37" i="3" s="1"/>
  <c r="CK37" i="3" s="1"/>
  <c r="CL37" i="3" s="1"/>
  <c r="CM37" i="3" s="1"/>
  <c r="CN38" i="3" s="1"/>
  <c r="CP38" i="3" s="1"/>
  <c r="CQ38" i="3" s="1"/>
  <c r="CR38" i="3" s="1"/>
  <c r="CS39" i="3" s="1"/>
  <c r="CU39" i="3" s="1"/>
  <c r="CV39" i="3" s="1"/>
  <c r="CW39" i="3" s="1"/>
  <c r="CX40" i="3" s="1"/>
  <c r="CZ40" i="3" s="1"/>
  <c r="DA40" i="3" s="1"/>
  <c r="DB40" i="3" s="1"/>
  <c r="DC41" i="3" s="1"/>
  <c r="DE41" i="3" s="1"/>
  <c r="DF41" i="3" s="1"/>
  <c r="DG41" i="3" s="1"/>
  <c r="DH42" i="3" s="1"/>
  <c r="DJ42" i="3" s="1"/>
  <c r="DK42" i="3" s="1"/>
  <c r="DL42" i="3" s="1"/>
  <c r="DM43" i="3" s="1"/>
  <c r="DO43" i="3" s="1"/>
  <c r="DP43" i="3" s="1"/>
  <c r="DQ43" i="3" s="1"/>
  <c r="DR44" i="3" s="1"/>
  <c r="DT44" i="3" s="1"/>
  <c r="DU44" i="3" s="1"/>
  <c r="DV44" i="3" s="1"/>
  <c r="DW45" i="3" s="1"/>
  <c r="DY45" i="3" s="1"/>
  <c r="DZ45" i="3" s="1"/>
  <c r="EA45" i="3" s="1"/>
  <c r="EB46" i="3" s="1"/>
  <c r="ED46" i="3" s="1"/>
  <c r="EE46" i="3" s="1"/>
  <c r="EF46" i="3" s="1"/>
  <c r="EG47" i="3" s="1"/>
  <c r="EI47" i="3" s="1"/>
  <c r="EJ47" i="3" s="1"/>
  <c r="EK47" i="3" s="1"/>
  <c r="EL48" i="3" s="1"/>
  <c r="EN48" i="3" s="1"/>
  <c r="EO48" i="3" s="1"/>
  <c r="EP48" i="3" s="1"/>
  <c r="EQ49" i="3" s="1"/>
  <c r="ES49" i="3" s="1"/>
  <c r="ET49" i="3" s="1"/>
  <c r="EU49" i="3" s="1"/>
  <c r="EV50" i="3" s="1"/>
  <c r="EX50" i="3" s="1"/>
  <c r="EY50" i="3" s="1"/>
  <c r="EZ50" i="3" s="1"/>
  <c r="FA51" i="3" s="1"/>
  <c r="FC51" i="3" s="1"/>
  <c r="FD51" i="3" s="1"/>
  <c r="FE51" i="3" s="1"/>
  <c r="FF52" i="3" s="1"/>
  <c r="FH52" i="3" s="1"/>
  <c r="FI52" i="3" s="1"/>
  <c r="FJ52" i="3" s="1"/>
  <c r="FK53" i="3" s="1"/>
  <c r="FM53" i="3" s="1"/>
  <c r="FN53" i="3" s="1"/>
  <c r="FO53" i="3" s="1"/>
  <c r="FP54" i="3" s="1"/>
  <c r="FR54" i="3" s="1"/>
  <c r="FS54" i="3" s="1"/>
  <c r="FT54" i="3" s="1"/>
  <c r="FU55" i="3" s="1"/>
  <c r="FW55" i="3" s="1"/>
  <c r="FX55" i="3" s="1"/>
  <c r="FY55" i="3" s="1"/>
  <c r="FZ56" i="3" s="1"/>
  <c r="BR29" i="3"/>
  <c r="BS29" i="3"/>
  <c r="BT30" i="3" s="1"/>
  <c r="BV30" i="3" s="1"/>
  <c r="BW30" i="3" s="1"/>
  <c r="BX30" i="3" s="1"/>
  <c r="BY31" i="3" s="1"/>
  <c r="CA31" i="3" s="1"/>
  <c r="CB31" i="3" s="1"/>
  <c r="CC31" i="3" s="1"/>
  <c r="CD32" i="3" s="1"/>
  <c r="CF32" i="3" s="1"/>
  <c r="CG32" i="3" s="1"/>
  <c r="CH32" i="3" s="1"/>
  <c r="CI33" i="3" s="1"/>
  <c r="CK33" i="3" s="1"/>
  <c r="CL33" i="3" s="1"/>
  <c r="CM33" i="3" s="1"/>
  <c r="CN34" i="3" s="1"/>
  <c r="CP34" i="3" s="1"/>
  <c r="CQ34" i="3" s="1"/>
  <c r="CR34" i="3" s="1"/>
  <c r="CS35" i="3" s="1"/>
  <c r="CU35" i="3" s="1"/>
  <c r="CV35" i="3" s="1"/>
  <c r="CW35" i="3" s="1"/>
  <c r="CX36" i="3" s="1"/>
  <c r="CZ36" i="3" s="1"/>
  <c r="DA36" i="3" s="1"/>
  <c r="DB36" i="3" s="1"/>
  <c r="DC37" i="3" s="1"/>
  <c r="DE37" i="3" s="1"/>
  <c r="DF37" i="3" s="1"/>
  <c r="DG37" i="3" s="1"/>
  <c r="DH38" i="3" s="1"/>
  <c r="DJ38" i="3" s="1"/>
  <c r="DK38" i="3" s="1"/>
  <c r="DL38" i="3" s="1"/>
  <c r="DM39" i="3" s="1"/>
  <c r="DO39" i="3" s="1"/>
  <c r="DP39" i="3" s="1"/>
  <c r="DQ39" i="3" s="1"/>
  <c r="DR40" i="3" s="1"/>
  <c r="DT40" i="3" s="1"/>
  <c r="DU40" i="3" s="1"/>
  <c r="DV40" i="3" s="1"/>
  <c r="DW41" i="3" s="1"/>
  <c r="DY41" i="3" s="1"/>
  <c r="DZ41" i="3" s="1"/>
  <c r="EA41" i="3" s="1"/>
  <c r="EB42" i="3" s="1"/>
  <c r="ED42" i="3" s="1"/>
  <c r="EE42" i="3" s="1"/>
  <c r="EF42" i="3" s="1"/>
  <c r="EG43" i="3" s="1"/>
  <c r="EI43" i="3" s="1"/>
  <c r="EJ43" i="3" s="1"/>
  <c r="EK43" i="3" s="1"/>
  <c r="EL44" i="3" s="1"/>
  <c r="EN44" i="3" s="1"/>
  <c r="EO44" i="3" s="1"/>
  <c r="EP44" i="3" s="1"/>
  <c r="EQ45" i="3" s="1"/>
  <c r="ES45" i="3" s="1"/>
  <c r="ET45" i="3" s="1"/>
  <c r="EU45" i="3" s="1"/>
  <c r="EV46" i="3" s="1"/>
  <c r="EX46" i="3" s="1"/>
  <c r="EY46" i="3" s="1"/>
  <c r="EZ46" i="3" s="1"/>
  <c r="FA47" i="3" s="1"/>
  <c r="FC47" i="3" s="1"/>
  <c r="FD47" i="3" s="1"/>
  <c r="FE47" i="3" s="1"/>
  <c r="FF48" i="3" s="1"/>
  <c r="FH48" i="3" s="1"/>
  <c r="FI48" i="3" s="1"/>
  <c r="FJ48" i="3" s="1"/>
  <c r="FK49" i="3" s="1"/>
  <c r="FM49" i="3" s="1"/>
  <c r="FN49" i="3" s="1"/>
  <c r="FO49" i="3" s="1"/>
  <c r="FP50" i="3" s="1"/>
  <c r="FR50" i="3" s="1"/>
  <c r="FS50" i="3" s="1"/>
  <c r="FT50" i="3" s="1"/>
  <c r="FU51" i="3" s="1"/>
  <c r="FW51" i="3" s="1"/>
  <c r="FX51" i="3" s="1"/>
  <c r="FY51" i="3" s="1"/>
  <c r="FZ52" i="3" s="1"/>
  <c r="BR25" i="3"/>
  <c r="BS25" i="3"/>
  <c r="BT26" i="3" s="1"/>
  <c r="BV26" i="3" s="1"/>
  <c r="BW26" i="3" s="1"/>
  <c r="BX26" i="3" s="1"/>
  <c r="BY27" i="3" s="1"/>
  <c r="CA27" i="3" s="1"/>
  <c r="CB27" i="3" s="1"/>
  <c r="CC27" i="3" s="1"/>
  <c r="CD28" i="3" s="1"/>
  <c r="CF28" i="3" s="1"/>
  <c r="CG28" i="3" s="1"/>
  <c r="CH28" i="3" s="1"/>
  <c r="CI29" i="3" s="1"/>
  <c r="CK29" i="3" s="1"/>
  <c r="CL29" i="3" s="1"/>
  <c r="CM29" i="3" s="1"/>
  <c r="CN30" i="3" s="1"/>
  <c r="CP30" i="3" s="1"/>
  <c r="CQ30" i="3" s="1"/>
  <c r="CR30" i="3" s="1"/>
  <c r="CS31" i="3" s="1"/>
  <c r="CU31" i="3" s="1"/>
  <c r="CV31" i="3" s="1"/>
  <c r="CW31" i="3" s="1"/>
  <c r="CX32" i="3" s="1"/>
  <c r="CZ32" i="3" s="1"/>
  <c r="DA32" i="3" s="1"/>
  <c r="DB32" i="3" s="1"/>
  <c r="DC33" i="3" s="1"/>
  <c r="DE33" i="3" s="1"/>
  <c r="DF33" i="3" s="1"/>
  <c r="DG33" i="3" s="1"/>
  <c r="DH34" i="3" s="1"/>
  <c r="DJ34" i="3" s="1"/>
  <c r="DK34" i="3" s="1"/>
  <c r="DL34" i="3" s="1"/>
  <c r="DM35" i="3" s="1"/>
  <c r="DO35" i="3" s="1"/>
  <c r="DP35" i="3" s="1"/>
  <c r="DQ35" i="3" s="1"/>
  <c r="DR36" i="3" s="1"/>
  <c r="DT36" i="3" s="1"/>
  <c r="DU36" i="3" s="1"/>
  <c r="DV36" i="3" s="1"/>
  <c r="DW37" i="3" s="1"/>
  <c r="DY37" i="3" s="1"/>
  <c r="DZ37" i="3" s="1"/>
  <c r="EA37" i="3" s="1"/>
  <c r="EB38" i="3" s="1"/>
  <c r="ED38" i="3" s="1"/>
  <c r="EE38" i="3" s="1"/>
  <c r="EF38" i="3" s="1"/>
  <c r="EG39" i="3" s="1"/>
  <c r="EI39" i="3" s="1"/>
  <c r="EJ39" i="3" s="1"/>
  <c r="EK39" i="3" s="1"/>
  <c r="EL40" i="3" s="1"/>
  <c r="EN40" i="3" s="1"/>
  <c r="EO40" i="3" s="1"/>
  <c r="EP40" i="3" s="1"/>
  <c r="EQ41" i="3" s="1"/>
  <c r="ES41" i="3" s="1"/>
  <c r="ET41" i="3" s="1"/>
  <c r="EU41" i="3" s="1"/>
  <c r="EV42" i="3" s="1"/>
  <c r="EX42" i="3" s="1"/>
  <c r="EY42" i="3" s="1"/>
  <c r="EZ42" i="3" s="1"/>
  <c r="FA43" i="3" s="1"/>
  <c r="FC43" i="3" s="1"/>
  <c r="FD43" i="3" s="1"/>
  <c r="FE43" i="3" s="1"/>
  <c r="FF44" i="3" s="1"/>
  <c r="FH44" i="3" s="1"/>
  <c r="FI44" i="3" s="1"/>
  <c r="FJ44" i="3" s="1"/>
  <c r="FK45" i="3" s="1"/>
  <c r="FM45" i="3" s="1"/>
  <c r="FN45" i="3" s="1"/>
  <c r="FO45" i="3" s="1"/>
  <c r="FP46" i="3" s="1"/>
  <c r="FR46" i="3" s="1"/>
  <c r="FS46" i="3" s="1"/>
  <c r="FT46" i="3" s="1"/>
  <c r="FU47" i="3" s="1"/>
  <c r="FW47" i="3" s="1"/>
  <c r="FX47" i="3" s="1"/>
  <c r="FY47" i="3" s="1"/>
  <c r="FZ48" i="3" s="1"/>
  <c r="BR21" i="3"/>
  <c r="BS21" i="3"/>
  <c r="BT22" i="3" s="1"/>
  <c r="BV22" i="3" s="1"/>
  <c r="BW22" i="3" s="1"/>
  <c r="BX22" i="3" s="1"/>
  <c r="BY23" i="3" s="1"/>
  <c r="CA23" i="3" s="1"/>
  <c r="CB23" i="3" s="1"/>
  <c r="CC23" i="3" s="1"/>
  <c r="CD24" i="3" s="1"/>
  <c r="CF24" i="3" s="1"/>
  <c r="CG24" i="3" s="1"/>
  <c r="CH24" i="3" s="1"/>
  <c r="CI25" i="3" s="1"/>
  <c r="CK25" i="3" s="1"/>
  <c r="CL25" i="3" s="1"/>
  <c r="CM25" i="3" s="1"/>
  <c r="CN26" i="3" s="1"/>
  <c r="CP26" i="3" s="1"/>
  <c r="CQ26" i="3" s="1"/>
  <c r="CR26" i="3" s="1"/>
  <c r="CS27" i="3" s="1"/>
  <c r="CU27" i="3" s="1"/>
  <c r="CV27" i="3" s="1"/>
  <c r="CW27" i="3" s="1"/>
  <c r="CX28" i="3" s="1"/>
  <c r="CZ28" i="3" s="1"/>
  <c r="DA28" i="3" s="1"/>
  <c r="DB28" i="3" s="1"/>
  <c r="DC29" i="3" s="1"/>
  <c r="DE29" i="3" s="1"/>
  <c r="DF29" i="3" s="1"/>
  <c r="DG29" i="3" s="1"/>
  <c r="DH30" i="3" s="1"/>
  <c r="DJ30" i="3" s="1"/>
  <c r="DK30" i="3" s="1"/>
  <c r="DL30" i="3" s="1"/>
  <c r="DM31" i="3" s="1"/>
  <c r="DO31" i="3" s="1"/>
  <c r="DP31" i="3" s="1"/>
  <c r="DQ31" i="3" s="1"/>
  <c r="DR32" i="3" s="1"/>
  <c r="DT32" i="3" s="1"/>
  <c r="DU32" i="3" s="1"/>
  <c r="DV32" i="3" s="1"/>
  <c r="DW33" i="3" s="1"/>
  <c r="DY33" i="3" s="1"/>
  <c r="DZ33" i="3" s="1"/>
  <c r="EA33" i="3" s="1"/>
  <c r="EB34" i="3" s="1"/>
  <c r="ED34" i="3" s="1"/>
  <c r="EE34" i="3" s="1"/>
  <c r="EF34" i="3" s="1"/>
  <c r="EG35" i="3" s="1"/>
  <c r="EI35" i="3" s="1"/>
  <c r="EJ35" i="3" s="1"/>
  <c r="EK35" i="3" s="1"/>
  <c r="EL36" i="3" s="1"/>
  <c r="EN36" i="3" s="1"/>
  <c r="EO36" i="3" s="1"/>
  <c r="EP36" i="3" s="1"/>
  <c r="EQ37" i="3" s="1"/>
  <c r="ES37" i="3" s="1"/>
  <c r="ET37" i="3" s="1"/>
  <c r="EU37" i="3" s="1"/>
  <c r="EV38" i="3" s="1"/>
  <c r="EX38" i="3" s="1"/>
  <c r="EY38" i="3" s="1"/>
  <c r="EZ38" i="3" s="1"/>
  <c r="FA39" i="3" s="1"/>
  <c r="FC39" i="3" s="1"/>
  <c r="FD39" i="3" s="1"/>
  <c r="FE39" i="3" s="1"/>
  <c r="FF40" i="3" s="1"/>
  <c r="FH40" i="3" s="1"/>
  <c r="FI40" i="3" s="1"/>
  <c r="FJ40" i="3" s="1"/>
  <c r="FK41" i="3" s="1"/>
  <c r="FM41" i="3" s="1"/>
  <c r="FN41" i="3" s="1"/>
  <c r="FO41" i="3" s="1"/>
  <c r="FP42" i="3" s="1"/>
  <c r="FR42" i="3" s="1"/>
  <c r="FS42" i="3" s="1"/>
  <c r="FT42" i="3" s="1"/>
  <c r="FU43" i="3" s="1"/>
  <c r="FW43" i="3" s="1"/>
  <c r="FX43" i="3" s="1"/>
  <c r="FY43" i="3" s="1"/>
  <c r="FZ44" i="3" s="1"/>
  <c r="BR13" i="3"/>
  <c r="BS13" i="3" s="1"/>
  <c r="BT14" i="3" s="1"/>
  <c r="BV14" i="3" s="1"/>
  <c r="BW14" i="3" s="1"/>
  <c r="BX14" i="3" s="1"/>
  <c r="BY15" i="3" s="1"/>
  <c r="CA15" i="3" s="1"/>
  <c r="CB15" i="3" s="1"/>
  <c r="CC15" i="3" s="1"/>
  <c r="CD16" i="3" s="1"/>
  <c r="CF16" i="3" s="1"/>
  <c r="CG16" i="3" s="1"/>
  <c r="CH16" i="3" s="1"/>
  <c r="CI17" i="3" s="1"/>
  <c r="CK17" i="3" s="1"/>
  <c r="CL17" i="3" s="1"/>
  <c r="CM17" i="3" s="1"/>
  <c r="CN18" i="3" s="1"/>
  <c r="CP18" i="3" s="1"/>
  <c r="CQ18" i="3" s="1"/>
  <c r="CR18" i="3" s="1"/>
  <c r="CS19" i="3" s="1"/>
  <c r="CU19" i="3" s="1"/>
  <c r="CV19" i="3" s="1"/>
  <c r="CW19" i="3" s="1"/>
  <c r="CX20" i="3" s="1"/>
  <c r="CZ20" i="3" s="1"/>
  <c r="DA20" i="3" s="1"/>
  <c r="DB20" i="3" s="1"/>
  <c r="DC21" i="3" s="1"/>
  <c r="DE21" i="3" s="1"/>
  <c r="DF21" i="3" s="1"/>
  <c r="DG21" i="3" s="1"/>
  <c r="DH22" i="3" s="1"/>
  <c r="DJ22" i="3" s="1"/>
  <c r="DK22" i="3" s="1"/>
  <c r="DL22" i="3" s="1"/>
  <c r="DM23" i="3" s="1"/>
  <c r="DO23" i="3" s="1"/>
  <c r="DP23" i="3" s="1"/>
  <c r="DQ23" i="3" s="1"/>
  <c r="DR24" i="3" s="1"/>
  <c r="DT24" i="3" s="1"/>
  <c r="DU24" i="3" s="1"/>
  <c r="DV24" i="3" s="1"/>
  <c r="DW25" i="3" s="1"/>
  <c r="DY25" i="3" s="1"/>
  <c r="DZ25" i="3" s="1"/>
  <c r="EA25" i="3" s="1"/>
  <c r="EB26" i="3" s="1"/>
  <c r="ED26" i="3" s="1"/>
  <c r="EE26" i="3" s="1"/>
  <c r="EF26" i="3" s="1"/>
  <c r="EG27" i="3" s="1"/>
  <c r="EI27" i="3" s="1"/>
  <c r="EJ27" i="3" s="1"/>
  <c r="EK27" i="3" s="1"/>
  <c r="EL28" i="3" s="1"/>
  <c r="EN28" i="3" s="1"/>
  <c r="EO28" i="3" s="1"/>
  <c r="EP28" i="3" s="1"/>
  <c r="EQ29" i="3" s="1"/>
  <c r="ES29" i="3" s="1"/>
  <c r="ET29" i="3" s="1"/>
  <c r="EU29" i="3" s="1"/>
  <c r="EV30" i="3" s="1"/>
  <c r="EX30" i="3" s="1"/>
  <c r="EY30" i="3" s="1"/>
  <c r="EZ30" i="3" s="1"/>
  <c r="FA31" i="3" s="1"/>
  <c r="FC31" i="3" s="1"/>
  <c r="FD31" i="3" s="1"/>
  <c r="FE31" i="3" s="1"/>
  <c r="FF32" i="3" s="1"/>
  <c r="FH32" i="3" s="1"/>
  <c r="FI32" i="3" s="1"/>
  <c r="FJ32" i="3" s="1"/>
  <c r="FK33" i="3" s="1"/>
  <c r="FM33" i="3" s="1"/>
  <c r="FN33" i="3" s="1"/>
  <c r="FO33" i="3" s="1"/>
  <c r="FP34" i="3" s="1"/>
  <c r="FR34" i="3" s="1"/>
  <c r="FS34" i="3" s="1"/>
  <c r="FT34" i="3" s="1"/>
  <c r="FU35" i="3" s="1"/>
  <c r="FW35" i="3" s="1"/>
  <c r="FX35" i="3" s="1"/>
  <c r="FY35" i="3" s="1"/>
  <c r="FZ36" i="3" s="1"/>
  <c r="DJ3" i="3"/>
  <c r="DK3" i="3" s="1"/>
  <c r="DL3" i="3" s="1"/>
  <c r="DM4" i="3" s="1"/>
  <c r="DO4" i="3" s="1"/>
  <c r="DP4" i="3" s="1"/>
  <c r="DQ4" i="3" s="1"/>
  <c r="DR5" i="3" s="1"/>
  <c r="DT5" i="3" s="1"/>
  <c r="DU5" i="3" s="1"/>
  <c r="DV5" i="3" s="1"/>
  <c r="DW6" i="3" s="1"/>
  <c r="DY6" i="3" s="1"/>
  <c r="DZ6" i="3" s="1"/>
  <c r="EA6" i="3" s="1"/>
  <c r="EB7" i="3" s="1"/>
  <c r="ED7" i="3" s="1"/>
  <c r="EE7" i="3" s="1"/>
  <c r="EF7" i="3" s="1"/>
  <c r="EG8" i="3" s="1"/>
  <c r="EI8" i="3" s="1"/>
  <c r="EJ8" i="3" s="1"/>
  <c r="EK8" i="3" s="1"/>
  <c r="EL9" i="3" s="1"/>
  <c r="EN9" i="3" s="1"/>
  <c r="EO9" i="3" s="1"/>
  <c r="EP9" i="3" s="1"/>
  <c r="EQ10" i="3" s="1"/>
  <c r="ES10" i="3" s="1"/>
  <c r="ET10" i="3" s="1"/>
  <c r="EU10" i="3" s="1"/>
  <c r="EV11" i="3" s="1"/>
  <c r="EX11" i="3" s="1"/>
  <c r="EY11" i="3" s="1"/>
  <c r="EZ11" i="3" s="1"/>
  <c r="FA12" i="3" s="1"/>
  <c r="FC12" i="3" s="1"/>
  <c r="FD12" i="3" s="1"/>
  <c r="FE12" i="3" s="1"/>
  <c r="FF13" i="3" s="1"/>
  <c r="FH13" i="3" s="1"/>
  <c r="FI13" i="3" s="1"/>
  <c r="FJ13" i="3" s="1"/>
  <c r="FK14" i="3" s="1"/>
  <c r="FM14" i="3" s="1"/>
  <c r="FN14" i="3" s="1"/>
  <c r="FO14" i="3" s="1"/>
  <c r="FP15" i="3" s="1"/>
  <c r="FR15" i="3" s="1"/>
  <c r="FS15" i="3" s="1"/>
  <c r="FT15" i="3" s="1"/>
  <c r="FU16" i="3" s="1"/>
  <c r="FW16" i="3" s="1"/>
  <c r="FX16" i="3" s="1"/>
  <c r="FY16" i="3" s="1"/>
  <c r="FZ17" i="3" s="1"/>
  <c r="CZ3" i="3"/>
  <c r="DA3" i="3" s="1"/>
  <c r="DB3" i="3" s="1"/>
  <c r="DC4" i="3" s="1"/>
  <c r="DE4" i="3" s="1"/>
  <c r="DF4" i="3" s="1"/>
  <c r="DG4" i="3" s="1"/>
  <c r="DH5" i="3" s="1"/>
  <c r="DJ5" i="3" s="1"/>
  <c r="DK5" i="3" s="1"/>
  <c r="DL5" i="3" s="1"/>
  <c r="DM6" i="3" s="1"/>
  <c r="DO6" i="3" s="1"/>
  <c r="DP6" i="3" s="1"/>
  <c r="DQ6" i="3" s="1"/>
  <c r="DR7" i="3" s="1"/>
  <c r="DT7" i="3" s="1"/>
  <c r="DU7" i="3" s="1"/>
  <c r="DV7" i="3" s="1"/>
  <c r="DW8" i="3" s="1"/>
  <c r="DY8" i="3" s="1"/>
  <c r="DZ8" i="3" s="1"/>
  <c r="EA8" i="3" s="1"/>
  <c r="EB9" i="3" s="1"/>
  <c r="ED9" i="3" s="1"/>
  <c r="EE9" i="3" s="1"/>
  <c r="EF9" i="3" s="1"/>
  <c r="EG10" i="3" s="1"/>
  <c r="EI10" i="3" s="1"/>
  <c r="EJ10" i="3" s="1"/>
  <c r="EK10" i="3" s="1"/>
  <c r="EL11" i="3" s="1"/>
  <c r="EN11" i="3" s="1"/>
  <c r="EO11" i="3" s="1"/>
  <c r="EP11" i="3" s="1"/>
  <c r="EQ12" i="3" s="1"/>
  <c r="ES12" i="3" s="1"/>
  <c r="ET12" i="3" s="1"/>
  <c r="EU12" i="3" s="1"/>
  <c r="EV13" i="3" s="1"/>
  <c r="EX13" i="3" s="1"/>
  <c r="EY13" i="3" s="1"/>
  <c r="EZ13" i="3" s="1"/>
  <c r="FA14" i="3" s="1"/>
  <c r="FC14" i="3" s="1"/>
  <c r="FD14" i="3" s="1"/>
  <c r="FE14" i="3" s="1"/>
  <c r="FF15" i="3" s="1"/>
  <c r="FH15" i="3" s="1"/>
  <c r="FI15" i="3" s="1"/>
  <c r="FJ15" i="3" s="1"/>
  <c r="FK16" i="3" s="1"/>
  <c r="FM16" i="3" s="1"/>
  <c r="FN16" i="3" s="1"/>
  <c r="FO16" i="3" s="1"/>
  <c r="FP17" i="3" s="1"/>
  <c r="FR17" i="3" s="1"/>
  <c r="FS17" i="3" s="1"/>
  <c r="FT17" i="3" s="1"/>
  <c r="FU18" i="3" s="1"/>
  <c r="FW18" i="3" s="1"/>
  <c r="FX18" i="3" s="1"/>
  <c r="FY18" i="3" s="1"/>
  <c r="FZ19" i="3" s="1"/>
  <c r="CP3" i="3"/>
  <c r="CQ3" i="3" s="1"/>
  <c r="CR3" i="3" s="1"/>
  <c r="CS4" i="3" s="1"/>
  <c r="CU4" i="3" s="1"/>
  <c r="CV4" i="3" s="1"/>
  <c r="CW4" i="3" s="1"/>
  <c r="CX5" i="3" s="1"/>
  <c r="CZ5" i="3" s="1"/>
  <c r="DA5" i="3" s="1"/>
  <c r="DB5" i="3" s="1"/>
  <c r="DC6" i="3" s="1"/>
  <c r="DE6" i="3" s="1"/>
  <c r="DF6" i="3" s="1"/>
  <c r="DG6" i="3" s="1"/>
  <c r="DH7" i="3" s="1"/>
  <c r="DJ7" i="3" s="1"/>
  <c r="DK7" i="3" s="1"/>
  <c r="DL7" i="3" s="1"/>
  <c r="DM8" i="3" s="1"/>
  <c r="DO8" i="3" s="1"/>
  <c r="DP8" i="3" s="1"/>
  <c r="DQ8" i="3" s="1"/>
  <c r="DR9" i="3" s="1"/>
  <c r="DT9" i="3" s="1"/>
  <c r="DU9" i="3" s="1"/>
  <c r="DV9" i="3" s="1"/>
  <c r="DW10" i="3" s="1"/>
  <c r="DY10" i="3" s="1"/>
  <c r="DZ10" i="3" s="1"/>
  <c r="EA10" i="3" s="1"/>
  <c r="EB11" i="3" s="1"/>
  <c r="ED11" i="3" s="1"/>
  <c r="CF3" i="3"/>
  <c r="CG3" i="3" s="1"/>
  <c r="CH3" i="3" s="1"/>
  <c r="CI4" i="3" s="1"/>
  <c r="CK4" i="3" s="1"/>
  <c r="CL4" i="3" s="1"/>
  <c r="CM4" i="3" s="1"/>
  <c r="CN5" i="3" s="1"/>
  <c r="CP5" i="3" s="1"/>
  <c r="CQ5" i="3" s="1"/>
  <c r="CR5" i="3" s="1"/>
  <c r="CS6" i="3" s="1"/>
  <c r="CU6" i="3" s="1"/>
  <c r="CV6" i="3" s="1"/>
  <c r="CW6" i="3" s="1"/>
  <c r="CX7" i="3" s="1"/>
  <c r="CZ7" i="3" s="1"/>
  <c r="DA7" i="3" s="1"/>
  <c r="DB7" i="3" s="1"/>
  <c r="DC8" i="3" s="1"/>
  <c r="DE8" i="3" s="1"/>
  <c r="DF8" i="3" s="1"/>
  <c r="DG8" i="3" s="1"/>
  <c r="DH9" i="3" s="1"/>
  <c r="DJ9" i="3" s="1"/>
  <c r="DK9" i="3" s="1"/>
  <c r="DL9" i="3" s="1"/>
  <c r="DM10" i="3" s="1"/>
  <c r="DO10" i="3" s="1"/>
  <c r="DP10" i="3" s="1"/>
  <c r="DQ10" i="3" s="1"/>
  <c r="DR11" i="3" s="1"/>
  <c r="DT11" i="3" s="1"/>
  <c r="DU11" i="3" s="1"/>
  <c r="DV11" i="3" s="1"/>
  <c r="DW12" i="3" s="1"/>
  <c r="DY12" i="3" s="1"/>
  <c r="DZ12" i="3" s="1"/>
  <c r="EA12" i="3" s="1"/>
  <c r="EB13" i="3" s="1"/>
  <c r="ED13" i="3" s="1"/>
  <c r="EE13" i="3" s="1"/>
  <c r="EF13" i="3" s="1"/>
  <c r="EG14" i="3" s="1"/>
  <c r="EI14" i="3" s="1"/>
  <c r="EJ14" i="3" s="1"/>
  <c r="EK14" i="3" s="1"/>
  <c r="EL15" i="3" s="1"/>
  <c r="EN15" i="3" s="1"/>
  <c r="EO15" i="3" s="1"/>
  <c r="EP15" i="3" s="1"/>
  <c r="EQ16" i="3" s="1"/>
  <c r="ES16" i="3" s="1"/>
  <c r="ET16" i="3" s="1"/>
  <c r="EU16" i="3" s="1"/>
  <c r="EV17" i="3" s="1"/>
  <c r="EX17" i="3" s="1"/>
  <c r="EY17" i="3" s="1"/>
  <c r="EZ17" i="3" s="1"/>
  <c r="FA18" i="3" s="1"/>
  <c r="FC18" i="3" s="1"/>
  <c r="FD18" i="3" s="1"/>
  <c r="FE18" i="3" s="1"/>
  <c r="FF19" i="3" s="1"/>
  <c r="FH19" i="3" s="1"/>
  <c r="FI19" i="3" s="1"/>
  <c r="FJ19" i="3" s="1"/>
  <c r="FK20" i="3" s="1"/>
  <c r="FM20" i="3" s="1"/>
  <c r="FN20" i="3" s="1"/>
  <c r="FO20" i="3" s="1"/>
  <c r="FP21" i="3" s="1"/>
  <c r="FR21" i="3" s="1"/>
  <c r="FS21" i="3" s="1"/>
  <c r="FT21" i="3" s="1"/>
  <c r="FU22" i="3" s="1"/>
  <c r="FW22" i="3" s="1"/>
  <c r="FX22" i="3" s="1"/>
  <c r="FY22" i="3" s="1"/>
  <c r="FZ23" i="3" s="1"/>
  <c r="CA3" i="3"/>
  <c r="CB3" i="3" s="1"/>
  <c r="CC3" i="3" s="1"/>
  <c r="CD4" i="3" s="1"/>
  <c r="CF4" i="3" s="1"/>
  <c r="CG4" i="3" s="1"/>
  <c r="CH4" i="3" s="1"/>
  <c r="CI5" i="3" s="1"/>
  <c r="CK5" i="3" s="1"/>
  <c r="CL5" i="3" s="1"/>
  <c r="CM5" i="3" s="1"/>
  <c r="CN6" i="3" s="1"/>
  <c r="CP6" i="3" s="1"/>
  <c r="CQ6" i="3" s="1"/>
  <c r="CR6" i="3" s="1"/>
  <c r="CS7" i="3" s="1"/>
  <c r="CU7" i="3" s="1"/>
  <c r="CV7" i="3" s="1"/>
  <c r="CW7" i="3" s="1"/>
  <c r="CX8" i="3" s="1"/>
  <c r="CZ8" i="3" s="1"/>
  <c r="DA8" i="3" s="1"/>
  <c r="DB8" i="3" s="1"/>
  <c r="DC9" i="3" s="1"/>
  <c r="DE9" i="3" s="1"/>
  <c r="DF9" i="3" s="1"/>
  <c r="DG9" i="3" s="1"/>
  <c r="DH10" i="3" s="1"/>
  <c r="DJ10" i="3" s="1"/>
  <c r="DK10" i="3" s="1"/>
  <c r="DL10" i="3" s="1"/>
  <c r="DM11" i="3" s="1"/>
  <c r="DO11" i="3" s="1"/>
  <c r="DP11" i="3" s="1"/>
  <c r="DQ11" i="3" s="1"/>
  <c r="DR12" i="3" s="1"/>
  <c r="DT12" i="3" s="1"/>
  <c r="DU12" i="3" s="1"/>
  <c r="DV12" i="3" s="1"/>
  <c r="DW13" i="3" s="1"/>
  <c r="DY13" i="3" s="1"/>
  <c r="DZ13" i="3" s="1"/>
  <c r="EA13" i="3" s="1"/>
  <c r="EB14" i="3" s="1"/>
  <c r="ED14" i="3" s="1"/>
  <c r="EE14" i="3" s="1"/>
  <c r="EF14" i="3" s="1"/>
  <c r="EG15" i="3" s="1"/>
  <c r="EI15" i="3" s="1"/>
  <c r="EJ15" i="3" s="1"/>
  <c r="EK15" i="3" s="1"/>
  <c r="EL16" i="3" s="1"/>
  <c r="EN16" i="3" s="1"/>
  <c r="EO16" i="3" s="1"/>
  <c r="EP16" i="3" s="1"/>
  <c r="EQ17" i="3" s="1"/>
  <c r="ES17" i="3" s="1"/>
  <c r="ET17" i="3" s="1"/>
  <c r="EU17" i="3" s="1"/>
  <c r="EV18" i="3" s="1"/>
  <c r="EX18" i="3" s="1"/>
  <c r="EY18" i="3" s="1"/>
  <c r="EZ18" i="3" s="1"/>
  <c r="FA19" i="3" s="1"/>
  <c r="FC19" i="3" s="1"/>
  <c r="FD19" i="3" s="1"/>
  <c r="FE19" i="3" s="1"/>
  <c r="FF20" i="3" s="1"/>
  <c r="FH20" i="3" s="1"/>
  <c r="FI20" i="3" s="1"/>
  <c r="FJ20" i="3" s="1"/>
  <c r="FK21" i="3" s="1"/>
  <c r="FM21" i="3" s="1"/>
  <c r="FN21" i="3" s="1"/>
  <c r="FO21" i="3" s="1"/>
  <c r="FP22" i="3" s="1"/>
  <c r="FR22" i="3" s="1"/>
  <c r="FS22" i="3" s="1"/>
  <c r="FT22" i="3" s="1"/>
  <c r="FU23" i="3" s="1"/>
  <c r="FW23" i="3" s="1"/>
  <c r="FX23" i="3" s="1"/>
  <c r="FY23" i="3" s="1"/>
  <c r="FZ24" i="3" s="1"/>
  <c r="BL3" i="3"/>
  <c r="BM3" i="3" s="1"/>
  <c r="BN3" i="3" s="1"/>
  <c r="BO4" i="3" s="1"/>
  <c r="BQ4" i="3" s="1"/>
  <c r="BR4" i="3" s="1"/>
  <c r="BS4" i="3" s="1"/>
  <c r="BT5" i="3" s="1"/>
  <c r="BV5" i="3" s="1"/>
  <c r="BW5" i="3" s="1"/>
  <c r="BX5" i="3" s="1"/>
  <c r="BY6" i="3" s="1"/>
  <c r="CA6" i="3" s="1"/>
  <c r="CB6" i="3" s="1"/>
  <c r="CC6" i="3" s="1"/>
  <c r="CD7" i="3" s="1"/>
  <c r="CF7" i="3" s="1"/>
  <c r="CG7" i="3" s="1"/>
  <c r="CH7" i="3" s="1"/>
  <c r="CI8" i="3" s="1"/>
  <c r="CK8" i="3" s="1"/>
  <c r="CL8" i="3" s="1"/>
  <c r="CM8" i="3" s="1"/>
  <c r="CN9" i="3" s="1"/>
  <c r="CP9" i="3" s="1"/>
  <c r="CQ9" i="3" s="1"/>
  <c r="CR9" i="3" s="1"/>
  <c r="CS10" i="3" s="1"/>
  <c r="CU10" i="3" s="1"/>
  <c r="CV10" i="3" s="1"/>
  <c r="CW10" i="3" s="1"/>
  <c r="CX11" i="3" s="1"/>
  <c r="CZ11" i="3" s="1"/>
  <c r="DA11" i="3" s="1"/>
  <c r="DB11" i="3" s="1"/>
  <c r="DC12" i="3" s="1"/>
  <c r="DE12" i="3" s="1"/>
  <c r="DF12" i="3" s="1"/>
  <c r="DG12" i="3" s="1"/>
  <c r="DH13" i="3" s="1"/>
  <c r="DJ13" i="3" s="1"/>
  <c r="DK13" i="3" s="1"/>
  <c r="DL13" i="3" s="1"/>
  <c r="DM14" i="3" s="1"/>
  <c r="DO14" i="3" s="1"/>
  <c r="DP14" i="3" s="1"/>
  <c r="DQ14" i="3" s="1"/>
  <c r="DR15" i="3" s="1"/>
  <c r="DT15" i="3" s="1"/>
  <c r="DU15" i="3" s="1"/>
  <c r="DV15" i="3" s="1"/>
  <c r="DW16" i="3" s="1"/>
  <c r="DY16" i="3" s="1"/>
  <c r="DZ16" i="3" s="1"/>
  <c r="EA16" i="3" s="1"/>
  <c r="EB17" i="3" s="1"/>
  <c r="ED17" i="3" s="1"/>
  <c r="EE17" i="3" s="1"/>
  <c r="EF17" i="3" s="1"/>
  <c r="EG18" i="3" s="1"/>
  <c r="EI18" i="3" s="1"/>
  <c r="EJ18" i="3" s="1"/>
  <c r="EK18" i="3" s="1"/>
  <c r="EL19" i="3" s="1"/>
  <c r="EN19" i="3" s="1"/>
  <c r="EO19" i="3" s="1"/>
  <c r="EP19" i="3" s="1"/>
  <c r="EQ20" i="3" s="1"/>
  <c r="ES20" i="3" s="1"/>
  <c r="ET20" i="3" s="1"/>
  <c r="EU20" i="3" s="1"/>
  <c r="EV21" i="3" s="1"/>
  <c r="EX21" i="3" s="1"/>
  <c r="EY21" i="3" s="1"/>
  <c r="EZ21" i="3" s="1"/>
  <c r="FA22" i="3" s="1"/>
  <c r="FC22" i="3" s="1"/>
  <c r="FD22" i="3" s="1"/>
  <c r="FE22" i="3" s="1"/>
  <c r="FF23" i="3" s="1"/>
  <c r="FH23" i="3" s="1"/>
  <c r="FI23" i="3" s="1"/>
  <c r="FJ23" i="3" s="1"/>
  <c r="FK24" i="3" s="1"/>
  <c r="FM24" i="3" s="1"/>
  <c r="FN24" i="3" s="1"/>
  <c r="FO24" i="3" s="1"/>
  <c r="FP25" i="3" s="1"/>
  <c r="FR25" i="3" s="1"/>
  <c r="FS25" i="3" s="1"/>
  <c r="FT25" i="3" s="1"/>
  <c r="FU26" i="3" s="1"/>
  <c r="FW26" i="3" s="1"/>
  <c r="FX26" i="3" s="1"/>
  <c r="FY26" i="3" s="1"/>
  <c r="FZ27" i="3" s="1"/>
  <c r="BB3" i="3"/>
  <c r="BC3" i="3" s="1"/>
  <c r="BD3" i="3" s="1"/>
  <c r="BE4" i="3" s="1"/>
  <c r="BG4" i="3" s="1"/>
  <c r="BH4" i="3" s="1"/>
  <c r="BI4" i="3" s="1"/>
  <c r="BJ5" i="3" s="1"/>
  <c r="BL5" i="3" s="1"/>
  <c r="BM5" i="3" s="1"/>
  <c r="BN5" i="3" s="1"/>
  <c r="BO6" i="3" s="1"/>
  <c r="BQ6" i="3" s="1"/>
  <c r="BR6" i="3" s="1"/>
  <c r="BS6" i="3" s="1"/>
  <c r="BT7" i="3" s="1"/>
  <c r="BV7" i="3" s="1"/>
  <c r="BW7" i="3" s="1"/>
  <c r="BX7" i="3" s="1"/>
  <c r="BY8" i="3" s="1"/>
  <c r="CA8" i="3" s="1"/>
  <c r="CB8" i="3" s="1"/>
  <c r="CC8" i="3" s="1"/>
  <c r="CD9" i="3" s="1"/>
  <c r="CF9" i="3" s="1"/>
  <c r="CG9" i="3" s="1"/>
  <c r="CH9" i="3" s="1"/>
  <c r="CI10" i="3" s="1"/>
  <c r="CK10" i="3" s="1"/>
  <c r="CL10" i="3" s="1"/>
  <c r="CM10" i="3" s="1"/>
  <c r="CN11" i="3" s="1"/>
  <c r="CP11" i="3" s="1"/>
  <c r="CQ11" i="3" s="1"/>
  <c r="CR11" i="3" s="1"/>
  <c r="CS12" i="3" s="1"/>
  <c r="CU12" i="3" s="1"/>
  <c r="CV12" i="3" s="1"/>
  <c r="CW12" i="3" s="1"/>
  <c r="CX13" i="3" s="1"/>
  <c r="CZ13" i="3" s="1"/>
  <c r="DA13" i="3" s="1"/>
  <c r="DB13" i="3" s="1"/>
  <c r="DC14" i="3" s="1"/>
  <c r="DE14" i="3" s="1"/>
  <c r="DF14" i="3" s="1"/>
  <c r="DG14" i="3" s="1"/>
  <c r="DH15" i="3" s="1"/>
  <c r="DJ15" i="3" s="1"/>
  <c r="DK15" i="3" s="1"/>
  <c r="DL15" i="3" s="1"/>
  <c r="DM16" i="3" s="1"/>
  <c r="DO16" i="3" s="1"/>
  <c r="DP16" i="3" s="1"/>
  <c r="DQ16" i="3" s="1"/>
  <c r="DR17" i="3" s="1"/>
  <c r="DT17" i="3" s="1"/>
  <c r="DU17" i="3" s="1"/>
  <c r="DV17" i="3" s="1"/>
  <c r="DW18" i="3" s="1"/>
  <c r="DY18" i="3" s="1"/>
  <c r="DZ18" i="3" s="1"/>
  <c r="EA18" i="3" s="1"/>
  <c r="EB19" i="3" s="1"/>
  <c r="ED19" i="3" s="1"/>
  <c r="EE19" i="3" s="1"/>
  <c r="EF19" i="3" s="1"/>
  <c r="EG20" i="3" s="1"/>
  <c r="EI20" i="3" s="1"/>
  <c r="EJ20" i="3" s="1"/>
  <c r="EK20" i="3" s="1"/>
  <c r="EL21" i="3" s="1"/>
  <c r="EN21" i="3" s="1"/>
  <c r="EO21" i="3" s="1"/>
  <c r="EP21" i="3" s="1"/>
  <c r="EQ22" i="3" s="1"/>
  <c r="ES22" i="3" s="1"/>
  <c r="ET22" i="3" s="1"/>
  <c r="EU22" i="3" s="1"/>
  <c r="EV23" i="3" s="1"/>
  <c r="EX23" i="3" s="1"/>
  <c r="EY23" i="3" s="1"/>
  <c r="EZ23" i="3" s="1"/>
  <c r="FA24" i="3" s="1"/>
  <c r="FC24" i="3" s="1"/>
  <c r="FD24" i="3" s="1"/>
  <c r="FE24" i="3" s="1"/>
  <c r="FF25" i="3" s="1"/>
  <c r="FH25" i="3" s="1"/>
  <c r="FI25" i="3" s="1"/>
  <c r="FJ25" i="3" s="1"/>
  <c r="FK26" i="3" s="1"/>
  <c r="FM26" i="3" s="1"/>
  <c r="FN26" i="3" s="1"/>
  <c r="FO26" i="3" s="1"/>
  <c r="FP27" i="3" s="1"/>
  <c r="FR27" i="3" s="1"/>
  <c r="FS27" i="3" s="1"/>
  <c r="FT27" i="3" s="1"/>
  <c r="FU28" i="3" s="1"/>
  <c r="FW28" i="3" s="1"/>
  <c r="FX28" i="3" s="1"/>
  <c r="FY28" i="3" s="1"/>
  <c r="FZ29" i="3" s="1"/>
  <c r="AR3" i="3"/>
  <c r="AS3" i="3" s="1"/>
  <c r="AT3" i="3" s="1"/>
  <c r="AU4" i="3" s="1"/>
  <c r="AW4" i="3" s="1"/>
  <c r="AX4" i="3" s="1"/>
  <c r="AY4" i="3" s="1"/>
  <c r="AZ5" i="3" s="1"/>
  <c r="BB5" i="3" s="1"/>
  <c r="BC5" i="3" s="1"/>
  <c r="BD5" i="3" s="1"/>
  <c r="BE6" i="3" s="1"/>
  <c r="BG6" i="3" s="1"/>
  <c r="AH3" i="3"/>
  <c r="AI3" i="3" s="1"/>
  <c r="AJ3" i="3" s="1"/>
  <c r="AK4" i="3" s="1"/>
  <c r="AM4" i="3" s="1"/>
  <c r="AN4" i="3" s="1"/>
  <c r="AO4" i="3" s="1"/>
  <c r="AP5" i="3" s="1"/>
  <c r="AR5" i="3" s="1"/>
  <c r="AS5" i="3" s="1"/>
  <c r="AT5" i="3" s="1"/>
  <c r="AU6" i="3" s="1"/>
  <c r="AW6" i="3" s="1"/>
  <c r="AX6" i="3" s="1"/>
  <c r="AY6" i="3" s="1"/>
  <c r="AZ7" i="3" s="1"/>
  <c r="BB7" i="3" s="1"/>
  <c r="BC7" i="3" s="1"/>
  <c r="BD7" i="3" s="1"/>
  <c r="BE8" i="3" s="1"/>
  <c r="BG8" i="3" s="1"/>
  <c r="BH8" i="3" s="1"/>
  <c r="BI8" i="3" s="1"/>
  <c r="BJ9" i="3" s="1"/>
  <c r="BL9" i="3" s="1"/>
  <c r="BM9" i="3" s="1"/>
  <c r="BN9" i="3" s="1"/>
  <c r="BO10" i="3" s="1"/>
  <c r="BQ10" i="3" s="1"/>
  <c r="BR10" i="3" s="1"/>
  <c r="BS10" i="3" s="1"/>
  <c r="BT11" i="3" s="1"/>
  <c r="BV11" i="3" s="1"/>
  <c r="BW11" i="3" s="1"/>
  <c r="BX11" i="3" s="1"/>
  <c r="BY12" i="3" s="1"/>
  <c r="CA12" i="3" s="1"/>
  <c r="CB12" i="3" s="1"/>
  <c r="CC12" i="3" s="1"/>
  <c r="CD13" i="3" s="1"/>
  <c r="CF13" i="3" s="1"/>
  <c r="CG13" i="3" s="1"/>
  <c r="CH13" i="3" s="1"/>
  <c r="CI14" i="3" s="1"/>
  <c r="CK14" i="3" s="1"/>
  <c r="CL14" i="3" s="1"/>
  <c r="CM14" i="3" s="1"/>
  <c r="CN15" i="3" s="1"/>
  <c r="CP15" i="3" s="1"/>
  <c r="CQ15" i="3" s="1"/>
  <c r="CR15" i="3" s="1"/>
  <c r="CS16" i="3" s="1"/>
  <c r="CU16" i="3" s="1"/>
  <c r="CV16" i="3" s="1"/>
  <c r="CW16" i="3" s="1"/>
  <c r="CX17" i="3" s="1"/>
  <c r="CZ17" i="3" s="1"/>
  <c r="DA17" i="3" s="1"/>
  <c r="DB17" i="3" s="1"/>
  <c r="DC18" i="3" s="1"/>
  <c r="DE18" i="3" s="1"/>
  <c r="DF18" i="3" s="1"/>
  <c r="DG18" i="3" s="1"/>
  <c r="DH19" i="3" s="1"/>
  <c r="DJ19" i="3" s="1"/>
  <c r="DK19" i="3" s="1"/>
  <c r="DL19" i="3" s="1"/>
  <c r="DM20" i="3" s="1"/>
  <c r="DO20" i="3" s="1"/>
  <c r="DP20" i="3" s="1"/>
  <c r="DQ20" i="3" s="1"/>
  <c r="DR21" i="3" s="1"/>
  <c r="DT21" i="3" s="1"/>
  <c r="DU21" i="3" s="1"/>
  <c r="DV21" i="3" s="1"/>
  <c r="DW22" i="3" s="1"/>
  <c r="DY22" i="3" s="1"/>
  <c r="DZ22" i="3" s="1"/>
  <c r="EA22" i="3" s="1"/>
  <c r="EB23" i="3" s="1"/>
  <c r="ED23" i="3" s="1"/>
  <c r="EE23" i="3" s="1"/>
  <c r="EF23" i="3" s="1"/>
  <c r="EG24" i="3" s="1"/>
  <c r="EI24" i="3" s="1"/>
  <c r="EJ24" i="3" s="1"/>
  <c r="EK24" i="3" s="1"/>
  <c r="EL25" i="3" s="1"/>
  <c r="EN25" i="3" s="1"/>
  <c r="EO25" i="3" s="1"/>
  <c r="EP25" i="3" s="1"/>
  <c r="EQ26" i="3" s="1"/>
  <c r="ES26" i="3" s="1"/>
  <c r="ET26" i="3" s="1"/>
  <c r="EU26" i="3" s="1"/>
  <c r="EV27" i="3" s="1"/>
  <c r="EX27" i="3" s="1"/>
  <c r="EY27" i="3" s="1"/>
  <c r="EZ27" i="3" s="1"/>
  <c r="FA28" i="3" s="1"/>
  <c r="FC28" i="3" s="1"/>
  <c r="FD28" i="3" s="1"/>
  <c r="FE28" i="3" s="1"/>
  <c r="FF29" i="3" s="1"/>
  <c r="FH29" i="3" s="1"/>
  <c r="FI29" i="3" s="1"/>
  <c r="FJ29" i="3" s="1"/>
  <c r="FK30" i="3" s="1"/>
  <c r="FM30" i="3" s="1"/>
  <c r="FN30" i="3" s="1"/>
  <c r="FO30" i="3" s="1"/>
  <c r="FP31" i="3" s="1"/>
  <c r="FR31" i="3" s="1"/>
  <c r="FS31" i="3" s="1"/>
  <c r="FT31" i="3" s="1"/>
  <c r="FU32" i="3" s="1"/>
  <c r="FW32" i="3" s="1"/>
  <c r="FX32" i="3" s="1"/>
  <c r="FY32" i="3" s="1"/>
  <c r="FZ33" i="3" s="1"/>
  <c r="AC3" i="3"/>
  <c r="AD3" i="3" s="1"/>
  <c r="AE3" i="3" s="1"/>
  <c r="AF4" i="3" s="1"/>
  <c r="AH4" i="3" s="1"/>
  <c r="AI4" i="3" s="1"/>
  <c r="AJ4" i="3" s="1"/>
  <c r="AK5" i="3" s="1"/>
  <c r="AM5" i="3" s="1"/>
  <c r="AN5" i="3" s="1"/>
  <c r="AO5" i="3" s="1"/>
  <c r="AP6" i="3" s="1"/>
  <c r="AR6" i="3" s="1"/>
  <c r="AS6" i="3" s="1"/>
  <c r="AT6" i="3" s="1"/>
  <c r="AU7" i="3" s="1"/>
  <c r="AW7" i="3" s="1"/>
  <c r="AX7" i="3" s="1"/>
  <c r="AY7" i="3" s="1"/>
  <c r="AZ8" i="3" s="1"/>
  <c r="BB8" i="3" s="1"/>
  <c r="BC8" i="3" s="1"/>
  <c r="BD8" i="3" s="1"/>
  <c r="BE9" i="3" s="1"/>
  <c r="BG9" i="3" s="1"/>
  <c r="BH9" i="3" s="1"/>
  <c r="BI9" i="3" s="1"/>
  <c r="BJ10" i="3" s="1"/>
  <c r="BL10" i="3" s="1"/>
  <c r="BM10" i="3" s="1"/>
  <c r="BN10" i="3" s="1"/>
  <c r="BO11" i="3" s="1"/>
  <c r="BQ11" i="3" s="1"/>
  <c r="T65" i="3"/>
  <c r="U65" i="3" s="1"/>
  <c r="V66" i="3" s="1"/>
  <c r="X66" i="3" s="1"/>
  <c r="Y66" i="3" s="1"/>
  <c r="Z66" i="3" s="1"/>
  <c r="AA67" i="3" s="1"/>
  <c r="AC67" i="3" s="1"/>
  <c r="AD67" i="3" s="1"/>
  <c r="AE67" i="3" s="1"/>
  <c r="AF68" i="3" s="1"/>
  <c r="AH68" i="3" s="1"/>
  <c r="AI68" i="3" s="1"/>
  <c r="AJ68" i="3" s="1"/>
  <c r="AK69" i="3" s="1"/>
  <c r="AM69" i="3" s="1"/>
  <c r="AN69" i="3" s="1"/>
  <c r="AO69" i="3" s="1"/>
  <c r="AP70" i="3" s="1"/>
  <c r="AR70" i="3" s="1"/>
  <c r="AS70" i="3" s="1"/>
  <c r="AT70" i="3" s="1"/>
  <c r="AU71" i="3" s="1"/>
  <c r="AW71" i="3" s="1"/>
  <c r="AX71" i="3" s="1"/>
  <c r="AY71" i="3" s="1"/>
  <c r="AZ72" i="3" s="1"/>
  <c r="BB72" i="3" s="1"/>
  <c r="BC72" i="3" s="1"/>
  <c r="BD72" i="3" s="1"/>
  <c r="BE73" i="3" s="1"/>
  <c r="BG73" i="3" s="1"/>
  <c r="BH73" i="3" s="1"/>
  <c r="BI73" i="3" s="1"/>
  <c r="BJ74" i="3" s="1"/>
  <c r="BL74" i="3" s="1"/>
  <c r="BM74" i="3" s="1"/>
  <c r="BN74" i="3" s="1"/>
  <c r="BO75" i="3" s="1"/>
  <c r="BQ75" i="3" s="1"/>
  <c r="BR75" i="3" s="1"/>
  <c r="BS75" i="3" s="1"/>
  <c r="BT76" i="3" s="1"/>
  <c r="BV76" i="3" s="1"/>
  <c r="BW76" i="3" s="1"/>
  <c r="BX76" i="3" s="1"/>
  <c r="BY77" i="3" s="1"/>
  <c r="CA77" i="3" s="1"/>
  <c r="CB77" i="3" s="1"/>
  <c r="CC77" i="3" s="1"/>
  <c r="CD78" i="3" s="1"/>
  <c r="CF78" i="3" s="1"/>
  <c r="CG78" i="3" s="1"/>
  <c r="CH78" i="3" s="1"/>
  <c r="CI79" i="3" s="1"/>
  <c r="CK79" i="3" s="1"/>
  <c r="CL79" i="3" s="1"/>
  <c r="CM79" i="3" s="1"/>
  <c r="CN80" i="3" s="1"/>
  <c r="CP80" i="3" s="1"/>
  <c r="CQ80" i="3" s="1"/>
  <c r="CR80" i="3" s="1"/>
  <c r="CS81" i="3" s="1"/>
  <c r="CU81" i="3" s="1"/>
  <c r="CV81" i="3" s="1"/>
  <c r="CW81" i="3" s="1"/>
  <c r="CX82" i="3" s="1"/>
  <c r="CZ82" i="3" s="1"/>
  <c r="DA82" i="3" s="1"/>
  <c r="DB82" i="3" s="1"/>
  <c r="DC83" i="3" s="1"/>
  <c r="DE83" i="3" s="1"/>
  <c r="DF83" i="3" s="1"/>
  <c r="DG83" i="3" s="1"/>
  <c r="DH84" i="3" s="1"/>
  <c r="DJ84" i="3" s="1"/>
  <c r="T5" i="3"/>
  <c r="U5" i="3" s="1"/>
  <c r="V6" i="3" s="1"/>
  <c r="T17" i="3"/>
  <c r="U17" i="3" s="1"/>
  <c r="V18" i="3" s="1"/>
  <c r="X18" i="3" s="1"/>
  <c r="Y18" i="3" s="1"/>
  <c r="Z18" i="3" s="1"/>
  <c r="AA19" i="3" s="1"/>
  <c r="AC19" i="3" s="1"/>
  <c r="AD19" i="3" s="1"/>
  <c r="AE19" i="3" s="1"/>
  <c r="AF20" i="3" s="1"/>
  <c r="AH20" i="3" s="1"/>
  <c r="AI20" i="3" s="1"/>
  <c r="AJ20" i="3" s="1"/>
  <c r="AK21" i="3" s="1"/>
  <c r="AM21" i="3" s="1"/>
  <c r="AN21" i="3" s="1"/>
  <c r="AO21" i="3" s="1"/>
  <c r="AP22" i="3" s="1"/>
  <c r="AR22" i="3" s="1"/>
  <c r="AS22" i="3" s="1"/>
  <c r="AT22" i="3" s="1"/>
  <c r="AU23" i="3" s="1"/>
  <c r="AW23" i="3" s="1"/>
  <c r="AX23" i="3" s="1"/>
  <c r="AY23" i="3" s="1"/>
  <c r="AZ24" i="3" s="1"/>
  <c r="BB24" i="3" s="1"/>
  <c r="BC24" i="3" s="1"/>
  <c r="BD24" i="3" s="1"/>
  <c r="BE25" i="3" s="1"/>
  <c r="BG25" i="3" s="1"/>
  <c r="BH25" i="3" s="1"/>
  <c r="BI25" i="3" s="1"/>
  <c r="BJ26" i="3" s="1"/>
  <c r="BL26" i="3" s="1"/>
  <c r="BM26" i="3" s="1"/>
  <c r="BN26" i="3" s="1"/>
  <c r="BO27" i="3" s="1"/>
  <c r="BQ27" i="3" s="1"/>
  <c r="X6" i="3" l="1"/>
  <c r="Y6" i="3" s="1"/>
  <c r="Z6" i="3" s="1"/>
  <c r="AA7" i="3" s="1"/>
  <c r="S81" i="3"/>
  <c r="T81" i="3" s="1"/>
  <c r="U81" i="3" s="1"/>
  <c r="V82" i="3" s="1"/>
  <c r="X82" i="3" s="1"/>
  <c r="Y82" i="3" s="1"/>
  <c r="Z82" i="3" s="1"/>
  <c r="AA83" i="3" s="1"/>
  <c r="AC83" i="3" s="1"/>
  <c r="AD83" i="3" s="1"/>
  <c r="AE83" i="3" s="1"/>
  <c r="AF84" i="3" s="1"/>
  <c r="AH84" i="3" s="1"/>
  <c r="AI84" i="3" s="1"/>
  <c r="AJ84" i="3" s="1"/>
  <c r="AK85" i="3" s="1"/>
  <c r="AM85" i="3" s="1"/>
  <c r="AN85" i="3" s="1"/>
  <c r="AO85" i="3" s="1"/>
  <c r="AP86" i="3" s="1"/>
  <c r="AR86" i="3" s="1"/>
  <c r="AS86" i="3" s="1"/>
  <c r="AT86" i="3" s="1"/>
  <c r="Q87" i="3"/>
  <c r="S87" i="3" s="1"/>
  <c r="T87" i="3" s="1"/>
  <c r="U87" i="3" s="1"/>
  <c r="FE61" i="3"/>
  <c r="FF62" i="3" s="1"/>
  <c r="FH62" i="3" s="1"/>
  <c r="FI62" i="3" s="1"/>
  <c r="FJ62" i="3" s="1"/>
  <c r="FK63" i="3" s="1"/>
  <c r="FM63" i="3" s="1"/>
  <c r="FN63" i="3" s="1"/>
  <c r="FO63" i="3" s="1"/>
  <c r="FP64" i="3" s="1"/>
  <c r="FR64" i="3" s="1"/>
  <c r="FS64" i="3" s="1"/>
  <c r="FT64" i="3" s="1"/>
  <c r="FU65" i="3" s="1"/>
  <c r="FW65" i="3" s="1"/>
  <c r="FX65" i="3" s="1"/>
  <c r="FY65" i="3" s="1"/>
  <c r="FZ66" i="3" s="1"/>
  <c r="FD61" i="3"/>
  <c r="DK82" i="3"/>
  <c r="DL82" i="3" s="1"/>
  <c r="DM83" i="3" s="1"/>
  <c r="DO83" i="3" s="1"/>
  <c r="DP83" i="3" s="1"/>
  <c r="DQ83" i="3" s="1"/>
  <c r="DR84" i="3" s="1"/>
  <c r="DT84" i="3" s="1"/>
  <c r="DU84" i="3" s="1"/>
  <c r="DV84" i="3" s="1"/>
  <c r="DW85" i="3" s="1"/>
  <c r="DY85" i="3" s="1"/>
  <c r="DZ85" i="3" s="1"/>
  <c r="EA85" i="3" s="1"/>
  <c r="EB86" i="3" s="1"/>
  <c r="ED86" i="3" s="1"/>
  <c r="BS27" i="3"/>
  <c r="BT28" i="3" s="1"/>
  <c r="BV28" i="3" s="1"/>
  <c r="BW28" i="3" s="1"/>
  <c r="BX28" i="3" s="1"/>
  <c r="BY29" i="3" s="1"/>
  <c r="CA29" i="3" s="1"/>
  <c r="CB29" i="3" s="1"/>
  <c r="CC29" i="3" s="1"/>
  <c r="CD30" i="3" s="1"/>
  <c r="CF30" i="3" s="1"/>
  <c r="CG30" i="3" s="1"/>
  <c r="CH30" i="3" s="1"/>
  <c r="CI31" i="3" s="1"/>
  <c r="CK31" i="3" s="1"/>
  <c r="CL31" i="3" s="1"/>
  <c r="CM31" i="3" s="1"/>
  <c r="CN32" i="3" s="1"/>
  <c r="CP32" i="3" s="1"/>
  <c r="CQ32" i="3" s="1"/>
  <c r="CR32" i="3" s="1"/>
  <c r="CS33" i="3" s="1"/>
  <c r="CU33" i="3" s="1"/>
  <c r="CV33" i="3" s="1"/>
  <c r="CW33" i="3" s="1"/>
  <c r="CX34" i="3" s="1"/>
  <c r="CZ34" i="3" s="1"/>
  <c r="DA34" i="3" s="1"/>
  <c r="DB34" i="3" s="1"/>
  <c r="DC35" i="3" s="1"/>
  <c r="DE35" i="3" s="1"/>
  <c r="DF35" i="3" s="1"/>
  <c r="DG35" i="3" s="1"/>
  <c r="DH36" i="3" s="1"/>
  <c r="DJ36" i="3" s="1"/>
  <c r="DK36" i="3" s="1"/>
  <c r="DL36" i="3" s="1"/>
  <c r="DM37" i="3" s="1"/>
  <c r="DO37" i="3" s="1"/>
  <c r="DP37" i="3" s="1"/>
  <c r="DQ37" i="3" s="1"/>
  <c r="DR38" i="3" s="1"/>
  <c r="DT38" i="3" s="1"/>
  <c r="DU38" i="3" s="1"/>
  <c r="DV38" i="3" s="1"/>
  <c r="DW39" i="3" s="1"/>
  <c r="DY39" i="3" s="1"/>
  <c r="DZ39" i="3" s="1"/>
  <c r="EA39" i="3" s="1"/>
  <c r="EB40" i="3" s="1"/>
  <c r="ED40" i="3" s="1"/>
  <c r="EE40" i="3" s="1"/>
  <c r="EF40" i="3" s="1"/>
  <c r="EG41" i="3" s="1"/>
  <c r="EI41" i="3" s="1"/>
  <c r="EJ41" i="3" s="1"/>
  <c r="EK41" i="3" s="1"/>
  <c r="EL42" i="3" s="1"/>
  <c r="EN42" i="3" s="1"/>
  <c r="EO42" i="3" s="1"/>
  <c r="EP42" i="3" s="1"/>
  <c r="EQ43" i="3" s="1"/>
  <c r="ES43" i="3" s="1"/>
  <c r="ET43" i="3" s="1"/>
  <c r="EU43" i="3" s="1"/>
  <c r="EV44" i="3" s="1"/>
  <c r="EX44" i="3" s="1"/>
  <c r="EY44" i="3" s="1"/>
  <c r="EZ44" i="3" s="1"/>
  <c r="FA45" i="3" s="1"/>
  <c r="FC45" i="3" s="1"/>
  <c r="FD45" i="3" s="1"/>
  <c r="FE45" i="3" s="1"/>
  <c r="FF46" i="3" s="1"/>
  <c r="FH46" i="3" s="1"/>
  <c r="FI46" i="3" s="1"/>
  <c r="FJ46" i="3" s="1"/>
  <c r="FK47" i="3" s="1"/>
  <c r="FM47" i="3" s="1"/>
  <c r="FN47" i="3" s="1"/>
  <c r="FO47" i="3" s="1"/>
  <c r="FP48" i="3" s="1"/>
  <c r="FR48" i="3" s="1"/>
  <c r="FS48" i="3" s="1"/>
  <c r="FT48" i="3" s="1"/>
  <c r="FU49" i="3" s="1"/>
  <c r="FW49" i="3" s="1"/>
  <c r="FX49" i="3" s="1"/>
  <c r="FY49" i="3" s="1"/>
  <c r="FZ50" i="3" s="1"/>
  <c r="BR27" i="3"/>
  <c r="DK84" i="3"/>
  <c r="DL84" i="3" s="1"/>
  <c r="DM85" i="3" s="1"/>
  <c r="DO85" i="3" s="1"/>
  <c r="DP85" i="3" s="1"/>
  <c r="DQ85" i="3" s="1"/>
  <c r="DR86" i="3" s="1"/>
  <c r="DT86" i="3" s="1"/>
  <c r="DU86" i="3" s="1"/>
  <c r="DV86" i="3" s="1"/>
  <c r="EE58" i="3"/>
  <c r="EF58" i="3" s="1"/>
  <c r="EG59" i="3" s="1"/>
  <c r="EI59" i="3" s="1"/>
  <c r="EJ59" i="3" s="1"/>
  <c r="EK59" i="3" s="1"/>
  <c r="EL60" i="3" s="1"/>
  <c r="EN60" i="3" s="1"/>
  <c r="EO60" i="3" s="1"/>
  <c r="EP60" i="3" s="1"/>
  <c r="EQ61" i="3" s="1"/>
  <c r="ES61" i="3" s="1"/>
  <c r="ET61" i="3" s="1"/>
  <c r="EU61" i="3" s="1"/>
  <c r="EV62" i="3" s="1"/>
  <c r="EX62" i="3" s="1"/>
  <c r="EY62" i="3" s="1"/>
  <c r="EZ62" i="3" s="1"/>
  <c r="FA63" i="3" s="1"/>
  <c r="FC63" i="3" s="1"/>
  <c r="FD63" i="3" s="1"/>
  <c r="FE63" i="3" s="1"/>
  <c r="FF64" i="3" s="1"/>
  <c r="FH64" i="3" s="1"/>
  <c r="FI64" i="3" s="1"/>
  <c r="FJ64" i="3" s="1"/>
  <c r="FK65" i="3" s="1"/>
  <c r="FM65" i="3" s="1"/>
  <c r="FN65" i="3" s="1"/>
  <c r="FO65" i="3" s="1"/>
  <c r="FP66" i="3" s="1"/>
  <c r="FR66" i="3" s="1"/>
  <c r="FS66" i="3" s="1"/>
  <c r="FT66" i="3" s="1"/>
  <c r="FU67" i="3" s="1"/>
  <c r="FW67" i="3" s="1"/>
  <c r="FX67" i="3" s="1"/>
  <c r="FY67" i="3" s="1"/>
  <c r="FZ68" i="3" s="1"/>
  <c r="BR70" i="3"/>
  <c r="BS70" i="3" s="1"/>
  <c r="BT71" i="3" s="1"/>
  <c r="BV71" i="3" s="1"/>
  <c r="BW71" i="3" s="1"/>
  <c r="BX71" i="3" s="1"/>
  <c r="BY72" i="3" s="1"/>
  <c r="CA72" i="3" s="1"/>
  <c r="CB72" i="3" s="1"/>
  <c r="CC72" i="3" s="1"/>
  <c r="CD73" i="3" s="1"/>
  <c r="CF73" i="3" s="1"/>
  <c r="CG73" i="3" s="1"/>
  <c r="CH73" i="3" s="1"/>
  <c r="CI74" i="3" s="1"/>
  <c r="CK74" i="3" s="1"/>
  <c r="CL74" i="3" s="1"/>
  <c r="CM74" i="3" s="1"/>
  <c r="CN75" i="3" s="1"/>
  <c r="CP75" i="3" s="1"/>
  <c r="CQ75" i="3" s="1"/>
  <c r="CR75" i="3" s="1"/>
  <c r="CS76" i="3" s="1"/>
  <c r="CU76" i="3" s="1"/>
  <c r="CV76" i="3" s="1"/>
  <c r="CW76" i="3" s="1"/>
  <c r="CX77" i="3" s="1"/>
  <c r="CZ77" i="3" s="1"/>
  <c r="DA77" i="3" s="1"/>
  <c r="DB77" i="3" s="1"/>
  <c r="DC78" i="3" s="1"/>
  <c r="DE78" i="3" s="1"/>
  <c r="DF78" i="3" s="1"/>
  <c r="DG78" i="3" s="1"/>
  <c r="DH79" i="3" s="1"/>
  <c r="DJ79" i="3" s="1"/>
  <c r="DK79" i="3" s="1"/>
  <c r="DL79" i="3" s="1"/>
  <c r="DM80" i="3" s="1"/>
  <c r="DO80" i="3" s="1"/>
  <c r="DP80" i="3" s="1"/>
  <c r="DQ80" i="3" s="1"/>
  <c r="DR81" i="3" s="1"/>
  <c r="DT81" i="3" s="1"/>
  <c r="DU81" i="3" s="1"/>
  <c r="DV81" i="3" s="1"/>
  <c r="DW82" i="3" s="1"/>
  <c r="DY82" i="3" s="1"/>
  <c r="DZ82" i="3" s="1"/>
  <c r="EA82" i="3" s="1"/>
  <c r="EB83" i="3" s="1"/>
  <c r="ED83" i="3" s="1"/>
  <c r="EE83" i="3" s="1"/>
  <c r="EF83" i="3" s="1"/>
  <c r="EG84" i="3" s="1"/>
  <c r="EI84" i="3" s="1"/>
  <c r="EJ84" i="3" s="1"/>
  <c r="EK84" i="3" s="1"/>
  <c r="EL85" i="3" s="1"/>
  <c r="EN85" i="3" s="1"/>
  <c r="EO85" i="3" s="1"/>
  <c r="EP85" i="3" s="1"/>
  <c r="EQ86" i="3" s="1"/>
  <c r="ES86" i="3" s="1"/>
  <c r="ET86" i="3" s="1"/>
  <c r="EU86" i="3" s="1"/>
  <c r="FE53" i="3"/>
  <c r="FF54" i="3" s="1"/>
  <c r="FH54" i="3" s="1"/>
  <c r="FI54" i="3" s="1"/>
  <c r="FJ54" i="3" s="1"/>
  <c r="FK55" i="3" s="1"/>
  <c r="FM55" i="3" s="1"/>
  <c r="FN55" i="3" s="1"/>
  <c r="FO55" i="3" s="1"/>
  <c r="FP56" i="3" s="1"/>
  <c r="FR56" i="3" s="1"/>
  <c r="FS56" i="3" s="1"/>
  <c r="FT56" i="3" s="1"/>
  <c r="FU57" i="3" s="1"/>
  <c r="FW57" i="3" s="1"/>
  <c r="FX57" i="3" s="1"/>
  <c r="FY57" i="3" s="1"/>
  <c r="FZ58" i="3" s="1"/>
  <c r="FD53" i="3"/>
  <c r="BR11" i="3"/>
  <c r="BS11" i="3" s="1"/>
  <c r="BT12" i="3" s="1"/>
  <c r="BV12" i="3" s="1"/>
  <c r="BW12" i="3" s="1"/>
  <c r="BX12" i="3" s="1"/>
  <c r="BY13" i="3" s="1"/>
  <c r="CA13" i="3" s="1"/>
  <c r="CB13" i="3" s="1"/>
  <c r="CC13" i="3" s="1"/>
  <c r="CD14" i="3" s="1"/>
  <c r="CF14" i="3" s="1"/>
  <c r="CG14" i="3" s="1"/>
  <c r="CH14" i="3" s="1"/>
  <c r="CI15" i="3" s="1"/>
  <c r="CK15" i="3" s="1"/>
  <c r="CL15" i="3" s="1"/>
  <c r="CM15" i="3" s="1"/>
  <c r="CN16" i="3" s="1"/>
  <c r="CP16" i="3" s="1"/>
  <c r="CQ16" i="3" s="1"/>
  <c r="CR16" i="3" s="1"/>
  <c r="CS17" i="3" s="1"/>
  <c r="CU17" i="3" s="1"/>
  <c r="CV17" i="3" s="1"/>
  <c r="CW17" i="3" s="1"/>
  <c r="CX18" i="3" s="1"/>
  <c r="CZ18" i="3" s="1"/>
  <c r="DA18" i="3" s="1"/>
  <c r="DB18" i="3" s="1"/>
  <c r="DC19" i="3" s="1"/>
  <c r="DE19" i="3" s="1"/>
  <c r="DF19" i="3" s="1"/>
  <c r="DG19" i="3" s="1"/>
  <c r="DH20" i="3" s="1"/>
  <c r="DJ20" i="3" s="1"/>
  <c r="DK20" i="3" s="1"/>
  <c r="DL20" i="3" s="1"/>
  <c r="DM21" i="3" s="1"/>
  <c r="DO21" i="3" s="1"/>
  <c r="DP21" i="3" s="1"/>
  <c r="DQ21" i="3" s="1"/>
  <c r="DR22" i="3" s="1"/>
  <c r="DT22" i="3" s="1"/>
  <c r="DU22" i="3" s="1"/>
  <c r="DV22" i="3" s="1"/>
  <c r="DW23" i="3" s="1"/>
  <c r="DY23" i="3" s="1"/>
  <c r="DZ23" i="3" s="1"/>
  <c r="EA23" i="3" s="1"/>
  <c r="EB24" i="3" s="1"/>
  <c r="ED24" i="3" s="1"/>
  <c r="EE24" i="3" s="1"/>
  <c r="EF24" i="3" s="1"/>
  <c r="EG25" i="3" s="1"/>
  <c r="EI25" i="3" s="1"/>
  <c r="EJ25" i="3" s="1"/>
  <c r="EK25" i="3" s="1"/>
  <c r="EL26" i="3" s="1"/>
  <c r="EN26" i="3" s="1"/>
  <c r="EO26" i="3" s="1"/>
  <c r="EP26" i="3" s="1"/>
  <c r="EQ27" i="3" s="1"/>
  <c r="ES27" i="3" s="1"/>
  <c r="ET27" i="3" s="1"/>
  <c r="EU27" i="3" s="1"/>
  <c r="EV28" i="3" s="1"/>
  <c r="EX28" i="3" s="1"/>
  <c r="EY28" i="3" s="1"/>
  <c r="EZ28" i="3" s="1"/>
  <c r="FA29" i="3" s="1"/>
  <c r="FC29" i="3" s="1"/>
  <c r="FD29" i="3" s="1"/>
  <c r="FE29" i="3" s="1"/>
  <c r="FF30" i="3" s="1"/>
  <c r="FH30" i="3" s="1"/>
  <c r="FI30" i="3" s="1"/>
  <c r="FJ30" i="3" s="1"/>
  <c r="FK31" i="3" s="1"/>
  <c r="FM31" i="3" s="1"/>
  <c r="FN31" i="3" s="1"/>
  <c r="FO31" i="3" s="1"/>
  <c r="FP32" i="3" s="1"/>
  <c r="FR32" i="3" s="1"/>
  <c r="FS32" i="3" s="1"/>
  <c r="FT32" i="3" s="1"/>
  <c r="FU33" i="3" s="1"/>
  <c r="FW33" i="3" s="1"/>
  <c r="FX33" i="3" s="1"/>
  <c r="FY33" i="3" s="1"/>
  <c r="FZ34" i="3" s="1"/>
  <c r="BH6" i="3"/>
  <c r="BI6" i="3" s="1"/>
  <c r="BJ7" i="3" s="1"/>
  <c r="EF11" i="3"/>
  <c r="EG12" i="3" s="1"/>
  <c r="EI12" i="3" s="1"/>
  <c r="EJ12" i="3" s="1"/>
  <c r="EK12" i="3" s="1"/>
  <c r="EL13" i="3" s="1"/>
  <c r="EN13" i="3" s="1"/>
  <c r="EO13" i="3" s="1"/>
  <c r="EP13" i="3" s="1"/>
  <c r="EQ14" i="3" s="1"/>
  <c r="ES14" i="3" s="1"/>
  <c r="ET14" i="3" s="1"/>
  <c r="EU14" i="3" s="1"/>
  <c r="EV15" i="3" s="1"/>
  <c r="EX15" i="3" s="1"/>
  <c r="EY15" i="3" s="1"/>
  <c r="EZ15" i="3" s="1"/>
  <c r="FA16" i="3" s="1"/>
  <c r="FC16" i="3" s="1"/>
  <c r="FD16" i="3" s="1"/>
  <c r="FE16" i="3" s="1"/>
  <c r="FF17" i="3" s="1"/>
  <c r="FH17" i="3" s="1"/>
  <c r="FI17" i="3" s="1"/>
  <c r="FJ17" i="3" s="1"/>
  <c r="FK18" i="3" s="1"/>
  <c r="FM18" i="3" s="1"/>
  <c r="FN18" i="3" s="1"/>
  <c r="FO18" i="3" s="1"/>
  <c r="FP19" i="3" s="1"/>
  <c r="FR19" i="3" s="1"/>
  <c r="FS19" i="3" s="1"/>
  <c r="FT19" i="3" s="1"/>
  <c r="FU20" i="3" s="1"/>
  <c r="FW20" i="3" s="1"/>
  <c r="FX20" i="3" s="1"/>
  <c r="FY20" i="3" s="1"/>
  <c r="FZ21" i="3" s="1"/>
  <c r="EE11" i="3"/>
  <c r="EE4" i="3"/>
  <c r="EF4" i="3" s="1"/>
  <c r="EG5" i="3" s="1"/>
  <c r="BR3" i="3"/>
  <c r="BS3" i="3" s="1"/>
  <c r="BT4" i="3" s="1"/>
  <c r="BS9" i="3"/>
  <c r="BT10" i="3" s="1"/>
  <c r="BV10" i="3" s="1"/>
  <c r="BW10" i="3" s="1"/>
  <c r="BX10" i="3" s="1"/>
  <c r="BY11" i="3" s="1"/>
  <c r="CA11" i="3" s="1"/>
  <c r="CB11" i="3" s="1"/>
  <c r="CC11" i="3" s="1"/>
  <c r="CD12" i="3" s="1"/>
  <c r="CF12" i="3" s="1"/>
  <c r="CG12" i="3" s="1"/>
  <c r="CH12" i="3" s="1"/>
  <c r="CI13" i="3" s="1"/>
  <c r="CK13" i="3" s="1"/>
  <c r="CL13" i="3" s="1"/>
  <c r="CM13" i="3" s="1"/>
  <c r="CN14" i="3" s="1"/>
  <c r="CP14" i="3" s="1"/>
  <c r="CQ14" i="3" s="1"/>
  <c r="CR14" i="3" s="1"/>
  <c r="CS15" i="3" s="1"/>
  <c r="CU15" i="3" s="1"/>
  <c r="CV15" i="3" s="1"/>
  <c r="CW15" i="3" s="1"/>
  <c r="CX16" i="3" s="1"/>
  <c r="CZ16" i="3" s="1"/>
  <c r="DA16" i="3" s="1"/>
  <c r="DB16" i="3" s="1"/>
  <c r="DC17" i="3" s="1"/>
  <c r="DE17" i="3" s="1"/>
  <c r="DF17" i="3" s="1"/>
  <c r="DG17" i="3" s="1"/>
  <c r="DH18" i="3" s="1"/>
  <c r="DJ18" i="3" s="1"/>
  <c r="DK18" i="3" s="1"/>
  <c r="DL18" i="3" s="1"/>
  <c r="DM19" i="3" s="1"/>
  <c r="DO19" i="3" s="1"/>
  <c r="DP19" i="3" s="1"/>
  <c r="DQ19" i="3" s="1"/>
  <c r="DR20" i="3" s="1"/>
  <c r="DT20" i="3" s="1"/>
  <c r="DU20" i="3" s="1"/>
  <c r="DV20" i="3" s="1"/>
  <c r="DW21" i="3" s="1"/>
  <c r="DY21" i="3" s="1"/>
  <c r="DZ21" i="3" s="1"/>
  <c r="EA21" i="3" s="1"/>
  <c r="EB22" i="3" s="1"/>
  <c r="ED22" i="3" s="1"/>
  <c r="EE22" i="3" s="1"/>
  <c r="EF22" i="3" s="1"/>
  <c r="EG23" i="3" s="1"/>
  <c r="EI23" i="3" s="1"/>
  <c r="EJ23" i="3" s="1"/>
  <c r="EK23" i="3" s="1"/>
  <c r="EL24" i="3" s="1"/>
  <c r="EN24" i="3" s="1"/>
  <c r="EO24" i="3" s="1"/>
  <c r="EP24" i="3" s="1"/>
  <c r="EQ25" i="3" s="1"/>
  <c r="ES25" i="3" s="1"/>
  <c r="ET25" i="3" s="1"/>
  <c r="EU25" i="3" s="1"/>
  <c r="EV26" i="3" s="1"/>
  <c r="EX26" i="3" s="1"/>
  <c r="EY26" i="3" s="1"/>
  <c r="EZ26" i="3" s="1"/>
  <c r="FA27" i="3" s="1"/>
  <c r="FC27" i="3" s="1"/>
  <c r="FD27" i="3" s="1"/>
  <c r="FE27" i="3" s="1"/>
  <c r="FF28" i="3" s="1"/>
  <c r="FH28" i="3" s="1"/>
  <c r="FI28" i="3" s="1"/>
  <c r="FJ28" i="3" s="1"/>
  <c r="FK29" i="3" s="1"/>
  <c r="FM29" i="3" s="1"/>
  <c r="FN29" i="3" s="1"/>
  <c r="FO29" i="3" s="1"/>
  <c r="FP30" i="3" s="1"/>
  <c r="FR30" i="3" s="1"/>
  <c r="FS30" i="3" s="1"/>
  <c r="FT30" i="3" s="1"/>
  <c r="FU31" i="3" s="1"/>
  <c r="FW31" i="3" s="1"/>
  <c r="FX31" i="3" s="1"/>
  <c r="FY31" i="3" s="1"/>
  <c r="FZ32" i="3" s="1"/>
  <c r="BR9" i="3"/>
  <c r="BS7" i="3"/>
  <c r="BT8" i="3" s="1"/>
  <c r="BV8" i="3" s="1"/>
  <c r="BW8" i="3" s="1"/>
  <c r="BX8" i="3" s="1"/>
  <c r="BY9" i="3" s="1"/>
  <c r="CA9" i="3" s="1"/>
  <c r="CB9" i="3" s="1"/>
  <c r="CC9" i="3" s="1"/>
  <c r="CD10" i="3" s="1"/>
  <c r="CF10" i="3" s="1"/>
  <c r="CG10" i="3" s="1"/>
  <c r="CH10" i="3" s="1"/>
  <c r="CI11" i="3" s="1"/>
  <c r="CK11" i="3" s="1"/>
  <c r="CL11" i="3" s="1"/>
  <c r="CM11" i="3" s="1"/>
  <c r="CN12" i="3" s="1"/>
  <c r="CP12" i="3" s="1"/>
  <c r="CQ12" i="3" s="1"/>
  <c r="CR12" i="3" s="1"/>
  <c r="CS13" i="3" s="1"/>
  <c r="CU13" i="3" s="1"/>
  <c r="CV13" i="3" s="1"/>
  <c r="CW13" i="3" s="1"/>
  <c r="CX14" i="3" s="1"/>
  <c r="CZ14" i="3" s="1"/>
  <c r="DA14" i="3" s="1"/>
  <c r="DB14" i="3" s="1"/>
  <c r="DC15" i="3" s="1"/>
  <c r="DE15" i="3" s="1"/>
  <c r="DF15" i="3" s="1"/>
  <c r="DG15" i="3" s="1"/>
  <c r="DH16" i="3" s="1"/>
  <c r="DJ16" i="3" s="1"/>
  <c r="DK16" i="3" s="1"/>
  <c r="DL16" i="3" s="1"/>
  <c r="DM17" i="3" s="1"/>
  <c r="DO17" i="3" s="1"/>
  <c r="DP17" i="3" s="1"/>
  <c r="DQ17" i="3" s="1"/>
  <c r="DR18" i="3" s="1"/>
  <c r="DT18" i="3" s="1"/>
  <c r="DU18" i="3" s="1"/>
  <c r="DV18" i="3" s="1"/>
  <c r="DW19" i="3" s="1"/>
  <c r="DY19" i="3" s="1"/>
  <c r="DZ19" i="3" s="1"/>
  <c r="EA19" i="3" s="1"/>
  <c r="EB20" i="3" s="1"/>
  <c r="ED20" i="3" s="1"/>
  <c r="BR7" i="3"/>
  <c r="FE17" i="3"/>
  <c r="FF18" i="3" s="1"/>
  <c r="FH18" i="3" s="1"/>
  <c r="FI18" i="3" s="1"/>
  <c r="FJ18" i="3" s="1"/>
  <c r="FK19" i="3" s="1"/>
  <c r="FM19" i="3" s="1"/>
  <c r="FN19" i="3" s="1"/>
  <c r="FO19" i="3" s="1"/>
  <c r="FP20" i="3" s="1"/>
  <c r="FR20" i="3" s="1"/>
  <c r="FS20" i="3" s="1"/>
  <c r="FT20" i="3" s="1"/>
  <c r="FU21" i="3" s="1"/>
  <c r="FW21" i="3" s="1"/>
  <c r="FX21" i="3" s="1"/>
  <c r="FY21" i="3" s="1"/>
  <c r="FZ22" i="3" s="1"/>
  <c r="FD17" i="3"/>
  <c r="BR86" i="3"/>
  <c r="BS86" i="3" s="1"/>
  <c r="EE70" i="3"/>
  <c r="EF70" i="3" s="1"/>
  <c r="EG71" i="3" s="1"/>
  <c r="EI71" i="3" s="1"/>
  <c r="EJ71" i="3" s="1"/>
  <c r="EK71" i="3" s="1"/>
  <c r="EL72" i="3" s="1"/>
  <c r="EN72" i="3" s="1"/>
  <c r="EO72" i="3" s="1"/>
  <c r="EP72" i="3" s="1"/>
  <c r="EQ73" i="3" s="1"/>
  <c r="ES73" i="3" s="1"/>
  <c r="ET73" i="3" s="1"/>
  <c r="EU73" i="3" s="1"/>
  <c r="EV74" i="3" s="1"/>
  <c r="EX74" i="3" s="1"/>
  <c r="EY74" i="3" s="1"/>
  <c r="EZ74" i="3" s="1"/>
  <c r="FA75" i="3" s="1"/>
  <c r="FC75" i="3" s="1"/>
  <c r="FD75" i="3" s="1"/>
  <c r="FE75" i="3" s="1"/>
  <c r="FF76" i="3" s="1"/>
  <c r="FH76" i="3" s="1"/>
  <c r="FI76" i="3" s="1"/>
  <c r="FJ76" i="3" s="1"/>
  <c r="FK77" i="3" s="1"/>
  <c r="FM77" i="3" s="1"/>
  <c r="FN77" i="3" s="1"/>
  <c r="FO77" i="3" s="1"/>
  <c r="FP78" i="3" s="1"/>
  <c r="FR78" i="3" s="1"/>
  <c r="FS78" i="3" s="1"/>
  <c r="FT78" i="3" s="1"/>
  <c r="FU79" i="3" s="1"/>
  <c r="FW79" i="3" s="1"/>
  <c r="FX79" i="3" s="1"/>
  <c r="FY79" i="3" s="1"/>
  <c r="FZ80" i="3" s="1"/>
  <c r="BR74" i="3"/>
  <c r="BS74" i="3" s="1"/>
  <c r="BT75" i="3" s="1"/>
  <c r="BV75" i="3" s="1"/>
  <c r="BW75" i="3" s="1"/>
  <c r="BX75" i="3" s="1"/>
  <c r="BY76" i="3" s="1"/>
  <c r="CA76" i="3" s="1"/>
  <c r="CB76" i="3" s="1"/>
  <c r="CC76" i="3" s="1"/>
  <c r="CD77" i="3" s="1"/>
  <c r="CF77" i="3" s="1"/>
  <c r="CG77" i="3" s="1"/>
  <c r="CH77" i="3" s="1"/>
  <c r="CI78" i="3" s="1"/>
  <c r="CK78" i="3" s="1"/>
  <c r="CL78" i="3" s="1"/>
  <c r="CM78" i="3" s="1"/>
  <c r="CN79" i="3" s="1"/>
  <c r="CP79" i="3" s="1"/>
  <c r="CQ79" i="3" s="1"/>
  <c r="CR79" i="3" s="1"/>
  <c r="CS80" i="3" s="1"/>
  <c r="CU80" i="3" s="1"/>
  <c r="CV80" i="3" s="1"/>
  <c r="CW80" i="3" s="1"/>
  <c r="CX81" i="3" s="1"/>
  <c r="CZ81" i="3" s="1"/>
  <c r="DA81" i="3" s="1"/>
  <c r="DB81" i="3" s="1"/>
  <c r="DC82" i="3" s="1"/>
  <c r="DE82" i="3" s="1"/>
  <c r="DF82" i="3" s="1"/>
  <c r="DG82" i="3" s="1"/>
  <c r="DH83" i="3" s="1"/>
  <c r="DJ83" i="3" s="1"/>
  <c r="DK83" i="3" s="1"/>
  <c r="DL83" i="3" s="1"/>
  <c r="DM84" i="3" s="1"/>
  <c r="DO84" i="3" s="1"/>
  <c r="DP84" i="3" s="1"/>
  <c r="DQ84" i="3" s="1"/>
  <c r="DR85" i="3" s="1"/>
  <c r="DT85" i="3" s="1"/>
  <c r="DU85" i="3" s="1"/>
  <c r="DV85" i="3" s="1"/>
  <c r="DW86" i="3" s="1"/>
  <c r="DY86" i="3" s="1"/>
  <c r="DZ86" i="3" s="1"/>
  <c r="EA86" i="3" s="1"/>
  <c r="DK25" i="3"/>
  <c r="DL25" i="3" s="1"/>
  <c r="DM26" i="3" s="1"/>
  <c r="DO26" i="3" s="1"/>
  <c r="DP26" i="3" s="1"/>
  <c r="DQ26" i="3" s="1"/>
  <c r="DR27" i="3" s="1"/>
  <c r="DT27" i="3" s="1"/>
  <c r="DU27" i="3" s="1"/>
  <c r="DV27" i="3" s="1"/>
  <c r="DW28" i="3" s="1"/>
  <c r="DY28" i="3" s="1"/>
  <c r="DZ28" i="3" s="1"/>
  <c r="EA28" i="3" s="1"/>
  <c r="EB29" i="3" s="1"/>
  <c r="ED29" i="3" s="1"/>
  <c r="EE29" i="3" s="1"/>
  <c r="EF29" i="3" s="1"/>
  <c r="EG30" i="3" s="1"/>
  <c r="EI30" i="3" s="1"/>
  <c r="EJ30" i="3" s="1"/>
  <c r="EK30" i="3" s="1"/>
  <c r="EL31" i="3" s="1"/>
  <c r="EN31" i="3" s="1"/>
  <c r="EO31" i="3" s="1"/>
  <c r="EP31" i="3" s="1"/>
  <c r="EQ32" i="3" s="1"/>
  <c r="ES32" i="3" s="1"/>
  <c r="ET32" i="3" s="1"/>
  <c r="EU32" i="3" s="1"/>
  <c r="EV33" i="3" s="1"/>
  <c r="EX33" i="3" s="1"/>
  <c r="EY33" i="3" s="1"/>
  <c r="EZ33" i="3" s="1"/>
  <c r="FA34" i="3" s="1"/>
  <c r="FC34" i="3" s="1"/>
  <c r="FD34" i="3" s="1"/>
  <c r="FE34" i="3" s="1"/>
  <c r="FF35" i="3" s="1"/>
  <c r="FH35" i="3" s="1"/>
  <c r="FI35" i="3" s="1"/>
  <c r="FJ35" i="3" s="1"/>
  <c r="FK36" i="3" s="1"/>
  <c r="FM36" i="3" s="1"/>
  <c r="FN36" i="3" s="1"/>
  <c r="FO36" i="3" s="1"/>
  <c r="FP37" i="3" s="1"/>
  <c r="FR37" i="3" s="1"/>
  <c r="FS37" i="3" s="1"/>
  <c r="FT37" i="3" s="1"/>
  <c r="FU38" i="3" s="1"/>
  <c r="FW38" i="3" s="1"/>
  <c r="FX38" i="3" s="1"/>
  <c r="FY38" i="3" s="1"/>
  <c r="FZ39" i="3" s="1"/>
  <c r="EE74" i="3"/>
  <c r="EF74" i="3" s="1"/>
  <c r="EG75" i="3" s="1"/>
  <c r="EI75" i="3" s="1"/>
  <c r="EJ75" i="3" s="1"/>
  <c r="EK75" i="3" s="1"/>
  <c r="EL76" i="3" s="1"/>
  <c r="EN76" i="3" s="1"/>
  <c r="EO76" i="3" s="1"/>
  <c r="EP76" i="3" s="1"/>
  <c r="EQ77" i="3" s="1"/>
  <c r="ES77" i="3" s="1"/>
  <c r="ET77" i="3" s="1"/>
  <c r="EU77" i="3" s="1"/>
  <c r="EV78" i="3" s="1"/>
  <c r="EX78" i="3" s="1"/>
  <c r="EY78" i="3" s="1"/>
  <c r="EZ78" i="3" s="1"/>
  <c r="FA79" i="3" s="1"/>
  <c r="FC79" i="3" s="1"/>
  <c r="FD79" i="3" s="1"/>
  <c r="FE79" i="3" s="1"/>
  <c r="FF80" i="3" s="1"/>
  <c r="FH80" i="3" s="1"/>
  <c r="FI80" i="3" s="1"/>
  <c r="FJ80" i="3" s="1"/>
  <c r="FK81" i="3" s="1"/>
  <c r="FM81" i="3" s="1"/>
  <c r="EE78" i="3"/>
  <c r="EF78" i="3" s="1"/>
  <c r="EG79" i="3" s="1"/>
  <c r="EI79" i="3" s="1"/>
  <c r="EJ79" i="3" s="1"/>
  <c r="EK79" i="3" s="1"/>
  <c r="EL80" i="3" s="1"/>
  <c r="EN80" i="3" s="1"/>
  <c r="EO80" i="3" s="1"/>
  <c r="EP80" i="3" s="1"/>
  <c r="EQ81" i="3" s="1"/>
  <c r="ES81" i="3" s="1"/>
  <c r="ET81" i="3" s="1"/>
  <c r="EU81" i="3" s="1"/>
  <c r="EV82" i="3" s="1"/>
  <c r="EX82" i="3" s="1"/>
  <c r="EY82" i="3" s="1"/>
  <c r="EZ82" i="3" s="1"/>
  <c r="FA83" i="3" s="1"/>
  <c r="FC83" i="3" s="1"/>
  <c r="FD83" i="3" s="1"/>
  <c r="FE83" i="3" s="1"/>
  <c r="FF84" i="3" s="1"/>
  <c r="FH84" i="3" s="1"/>
  <c r="FI84" i="3" s="1"/>
  <c r="FJ84" i="3" s="1"/>
  <c r="FK85" i="3" s="1"/>
  <c r="FM85" i="3" s="1"/>
  <c r="EE82" i="3"/>
  <c r="EF82" i="3" s="1"/>
  <c r="EG83" i="3" s="1"/>
  <c r="EI83" i="3" s="1"/>
  <c r="EJ83" i="3" s="1"/>
  <c r="EK83" i="3" s="1"/>
  <c r="EL84" i="3" s="1"/>
  <c r="EN84" i="3" s="1"/>
  <c r="EO84" i="3" s="1"/>
  <c r="EP84" i="3" s="1"/>
  <c r="EQ85" i="3" s="1"/>
  <c r="ES85" i="3" s="1"/>
  <c r="ET85" i="3" s="1"/>
  <c r="EU85" i="3" s="1"/>
  <c r="EV86" i="3" s="1"/>
  <c r="EX86" i="3" s="1"/>
  <c r="EY86" i="3" s="1"/>
  <c r="EZ86" i="3" s="1"/>
  <c r="FO83" i="3"/>
  <c r="FP84" i="3" s="1"/>
  <c r="FR84" i="3" s="1"/>
  <c r="FS84" i="3" s="1"/>
  <c r="FT84" i="3" s="1"/>
  <c r="FU85" i="3" s="1"/>
  <c r="FW85" i="3" s="1"/>
  <c r="FX85" i="3" s="1"/>
  <c r="FY85" i="3" s="1"/>
  <c r="FZ86" i="3" s="1"/>
  <c r="FN83" i="3"/>
  <c r="BR60" i="3"/>
  <c r="BS60" i="3" s="1"/>
  <c r="BT61" i="3" s="1"/>
  <c r="BV61" i="3" s="1"/>
  <c r="BW61" i="3" s="1"/>
  <c r="BX61" i="3" s="1"/>
  <c r="BY62" i="3" s="1"/>
  <c r="CA62" i="3" s="1"/>
  <c r="CB62" i="3" s="1"/>
  <c r="CC62" i="3" s="1"/>
  <c r="CD63" i="3" s="1"/>
  <c r="CF63" i="3" s="1"/>
  <c r="CG63" i="3" s="1"/>
  <c r="CH63" i="3" s="1"/>
  <c r="CI64" i="3" s="1"/>
  <c r="CK64" i="3" s="1"/>
  <c r="CL64" i="3" s="1"/>
  <c r="CM64" i="3" s="1"/>
  <c r="CN65" i="3" s="1"/>
  <c r="CP65" i="3" s="1"/>
  <c r="CQ65" i="3" s="1"/>
  <c r="CR65" i="3" s="1"/>
  <c r="CS66" i="3" s="1"/>
  <c r="CU66" i="3" s="1"/>
  <c r="CV66" i="3" s="1"/>
  <c r="CW66" i="3" s="1"/>
  <c r="CX67" i="3" s="1"/>
  <c r="CZ67" i="3" s="1"/>
  <c r="DA67" i="3" s="1"/>
  <c r="DB67" i="3" s="1"/>
  <c r="DC68" i="3" s="1"/>
  <c r="DE68" i="3" s="1"/>
  <c r="DF68" i="3" s="1"/>
  <c r="DG68" i="3" s="1"/>
  <c r="DH69" i="3" s="1"/>
  <c r="DJ69" i="3" s="1"/>
  <c r="DK69" i="3" s="1"/>
  <c r="DL69" i="3" s="1"/>
  <c r="DM70" i="3" s="1"/>
  <c r="DO70" i="3" s="1"/>
  <c r="DP70" i="3" s="1"/>
  <c r="DQ70" i="3" s="1"/>
  <c r="DR71" i="3" s="1"/>
  <c r="DT71" i="3" s="1"/>
  <c r="DU71" i="3" s="1"/>
  <c r="DV71" i="3" s="1"/>
  <c r="DW72" i="3" s="1"/>
  <c r="DY72" i="3" s="1"/>
  <c r="DZ72" i="3" s="1"/>
  <c r="EA72" i="3" s="1"/>
  <c r="EB73" i="3" s="1"/>
  <c r="ED73" i="3" s="1"/>
  <c r="EE73" i="3" s="1"/>
  <c r="EF73" i="3" s="1"/>
  <c r="EG74" i="3" s="1"/>
  <c r="EI74" i="3" s="1"/>
  <c r="EJ74" i="3" s="1"/>
  <c r="EK74" i="3" s="1"/>
  <c r="EL75" i="3" s="1"/>
  <c r="EN75" i="3" s="1"/>
  <c r="EO75" i="3" s="1"/>
  <c r="EP75" i="3" s="1"/>
  <c r="EQ76" i="3" s="1"/>
  <c r="ES76" i="3" s="1"/>
  <c r="ET76" i="3" s="1"/>
  <c r="EU76" i="3" s="1"/>
  <c r="EV77" i="3" s="1"/>
  <c r="EX77" i="3" s="1"/>
  <c r="EY77" i="3" s="1"/>
  <c r="EZ77" i="3" s="1"/>
  <c r="FA78" i="3" s="1"/>
  <c r="FC78" i="3" s="1"/>
  <c r="FD78" i="3" s="1"/>
  <c r="FE78" i="3" s="1"/>
  <c r="FF79" i="3" s="1"/>
  <c r="FH79" i="3" s="1"/>
  <c r="FI79" i="3" s="1"/>
  <c r="FJ79" i="3" s="1"/>
  <c r="FK80" i="3" s="1"/>
  <c r="FM80" i="3" s="1"/>
  <c r="FN80" i="3" s="1"/>
  <c r="FO80" i="3" s="1"/>
  <c r="FP81" i="3" s="1"/>
  <c r="FR81" i="3" s="1"/>
  <c r="FS81" i="3" s="1"/>
  <c r="FT81" i="3" s="1"/>
  <c r="FU82" i="3" s="1"/>
  <c r="FW82" i="3" s="1"/>
  <c r="FX82" i="3" s="1"/>
  <c r="FY82" i="3" s="1"/>
  <c r="FZ83" i="3" s="1"/>
  <c r="DK29" i="3"/>
  <c r="DL29" i="3" s="1"/>
  <c r="DM30" i="3" s="1"/>
  <c r="DO30" i="3" s="1"/>
  <c r="DP30" i="3" s="1"/>
  <c r="DQ30" i="3" s="1"/>
  <c r="DR31" i="3" s="1"/>
  <c r="DT31" i="3" s="1"/>
  <c r="DU31" i="3" s="1"/>
  <c r="DV31" i="3" s="1"/>
  <c r="DW32" i="3" s="1"/>
  <c r="DY32" i="3" s="1"/>
  <c r="DZ32" i="3" s="1"/>
  <c r="EA32" i="3" s="1"/>
  <c r="EB33" i="3" s="1"/>
  <c r="ED33" i="3" s="1"/>
  <c r="EE33" i="3" s="1"/>
  <c r="EF33" i="3" s="1"/>
  <c r="EG34" i="3" s="1"/>
  <c r="EI34" i="3" s="1"/>
  <c r="EJ34" i="3" s="1"/>
  <c r="EK34" i="3" s="1"/>
  <c r="EL35" i="3" s="1"/>
  <c r="EN35" i="3" s="1"/>
  <c r="EO35" i="3" s="1"/>
  <c r="EP35" i="3" s="1"/>
  <c r="EQ36" i="3" s="1"/>
  <c r="ES36" i="3" s="1"/>
  <c r="ET36" i="3" s="1"/>
  <c r="EU36" i="3" s="1"/>
  <c r="EV37" i="3" s="1"/>
  <c r="EX37" i="3" s="1"/>
  <c r="EY37" i="3" s="1"/>
  <c r="EZ37" i="3" s="1"/>
  <c r="FA38" i="3" s="1"/>
  <c r="FC38" i="3" s="1"/>
  <c r="FD38" i="3" s="1"/>
  <c r="FE38" i="3" s="1"/>
  <c r="FF39" i="3" s="1"/>
  <c r="FH39" i="3" s="1"/>
  <c r="FI39" i="3" s="1"/>
  <c r="FJ39" i="3" s="1"/>
  <c r="FK40" i="3" s="1"/>
  <c r="FM40" i="3" s="1"/>
  <c r="FN40" i="3" s="1"/>
  <c r="FO40" i="3" s="1"/>
  <c r="FP41" i="3" s="1"/>
  <c r="FR41" i="3" s="1"/>
  <c r="FS41" i="3" s="1"/>
  <c r="FT41" i="3" s="1"/>
  <c r="FU42" i="3" s="1"/>
  <c r="FW42" i="3" s="1"/>
  <c r="FX42" i="3" s="1"/>
  <c r="FY42" i="3" s="1"/>
  <c r="FZ43" i="3" s="1"/>
  <c r="DK57" i="3"/>
  <c r="DL57" i="3" s="1"/>
  <c r="DM58" i="3" s="1"/>
  <c r="DO58" i="3" s="1"/>
  <c r="DP58" i="3" s="1"/>
  <c r="DQ58" i="3" s="1"/>
  <c r="DR59" i="3" s="1"/>
  <c r="DT59" i="3" s="1"/>
  <c r="DU59" i="3" s="1"/>
  <c r="DV59" i="3" s="1"/>
  <c r="DW60" i="3" s="1"/>
  <c r="DY60" i="3" s="1"/>
  <c r="DZ60" i="3" s="1"/>
  <c r="EA60" i="3" s="1"/>
  <c r="EB61" i="3" s="1"/>
  <c r="ED61" i="3" s="1"/>
  <c r="EE61" i="3" s="1"/>
  <c r="EF61" i="3" s="1"/>
  <c r="EG62" i="3" s="1"/>
  <c r="EI62" i="3" s="1"/>
  <c r="EJ62" i="3" s="1"/>
  <c r="EK62" i="3" s="1"/>
  <c r="EL63" i="3" s="1"/>
  <c r="EN63" i="3" s="1"/>
  <c r="EO63" i="3" s="1"/>
  <c r="EP63" i="3" s="1"/>
  <c r="EQ64" i="3" s="1"/>
  <c r="ES64" i="3" s="1"/>
  <c r="ET64" i="3" s="1"/>
  <c r="EU64" i="3" s="1"/>
  <c r="EV65" i="3" s="1"/>
  <c r="EX65" i="3" s="1"/>
  <c r="EY65" i="3" s="1"/>
  <c r="EZ65" i="3" s="1"/>
  <c r="FA66" i="3" s="1"/>
  <c r="FC66" i="3" s="1"/>
  <c r="FD66" i="3" s="1"/>
  <c r="FE66" i="3" s="1"/>
  <c r="FF67" i="3" s="1"/>
  <c r="FH67" i="3" s="1"/>
  <c r="FI67" i="3" s="1"/>
  <c r="FJ67" i="3" s="1"/>
  <c r="FK68" i="3" s="1"/>
  <c r="FM68" i="3" s="1"/>
  <c r="FN68" i="3" s="1"/>
  <c r="FO68" i="3" s="1"/>
  <c r="FP69" i="3" s="1"/>
  <c r="FR69" i="3" s="1"/>
  <c r="FS69" i="3" s="1"/>
  <c r="FT69" i="3" s="1"/>
  <c r="FU70" i="3" s="1"/>
  <c r="FW70" i="3" s="1"/>
  <c r="FX70" i="3" s="1"/>
  <c r="FY70" i="3" s="1"/>
  <c r="FZ71" i="3" s="1"/>
  <c r="DK61" i="3"/>
  <c r="DL61" i="3" s="1"/>
  <c r="DM62" i="3" s="1"/>
  <c r="DO62" i="3" s="1"/>
  <c r="DP62" i="3" s="1"/>
  <c r="DQ62" i="3" s="1"/>
  <c r="DR63" i="3" s="1"/>
  <c r="DT63" i="3" s="1"/>
  <c r="DU63" i="3" s="1"/>
  <c r="DV63" i="3" s="1"/>
  <c r="DW64" i="3" s="1"/>
  <c r="DY64" i="3" s="1"/>
  <c r="DZ64" i="3" s="1"/>
  <c r="EA64" i="3" s="1"/>
  <c r="EB65" i="3" s="1"/>
  <c r="ED65" i="3" s="1"/>
  <c r="EE65" i="3" s="1"/>
  <c r="EF65" i="3" s="1"/>
  <c r="EG66" i="3" s="1"/>
  <c r="EI66" i="3" s="1"/>
  <c r="EJ66" i="3" s="1"/>
  <c r="EK66" i="3" s="1"/>
  <c r="EL67" i="3" s="1"/>
  <c r="EN67" i="3" s="1"/>
  <c r="EO67" i="3" s="1"/>
  <c r="EP67" i="3" s="1"/>
  <c r="EQ68" i="3" s="1"/>
  <c r="ES68" i="3" s="1"/>
  <c r="ET68" i="3" s="1"/>
  <c r="EU68" i="3" s="1"/>
  <c r="EV69" i="3" s="1"/>
  <c r="EX69" i="3" s="1"/>
  <c r="EY69" i="3" s="1"/>
  <c r="EZ69" i="3" s="1"/>
  <c r="FA70" i="3" s="1"/>
  <c r="FC70" i="3" s="1"/>
  <c r="FD70" i="3" s="1"/>
  <c r="FE70" i="3" s="1"/>
  <c r="FF71" i="3" s="1"/>
  <c r="FH71" i="3" s="1"/>
  <c r="FI71" i="3" s="1"/>
  <c r="FJ71" i="3" s="1"/>
  <c r="FK72" i="3" s="1"/>
  <c r="FM72" i="3" s="1"/>
  <c r="FN72" i="3" s="1"/>
  <c r="FO72" i="3" s="1"/>
  <c r="FP73" i="3" s="1"/>
  <c r="FR73" i="3" s="1"/>
  <c r="FS73" i="3" s="1"/>
  <c r="FT73" i="3" s="1"/>
  <c r="FU74" i="3" s="1"/>
  <c r="FW74" i="3" s="1"/>
  <c r="FX74" i="3" s="1"/>
  <c r="FY74" i="3" s="1"/>
  <c r="FZ75" i="3" s="1"/>
  <c r="BR31" i="3"/>
  <c r="BS31" i="3" s="1"/>
  <c r="BT32" i="3" s="1"/>
  <c r="BV32" i="3" s="1"/>
  <c r="BW32" i="3" s="1"/>
  <c r="BX32" i="3" s="1"/>
  <c r="BY33" i="3" s="1"/>
  <c r="CA33" i="3" s="1"/>
  <c r="CB33" i="3" s="1"/>
  <c r="CC33" i="3" s="1"/>
  <c r="CD34" i="3" s="1"/>
  <c r="CF34" i="3" s="1"/>
  <c r="CG34" i="3" s="1"/>
  <c r="CH34" i="3" s="1"/>
  <c r="CI35" i="3" s="1"/>
  <c r="CK35" i="3" s="1"/>
  <c r="CL35" i="3" s="1"/>
  <c r="CM35" i="3" s="1"/>
  <c r="CN36" i="3" s="1"/>
  <c r="CP36" i="3" s="1"/>
  <c r="CQ36" i="3" s="1"/>
  <c r="CR36" i="3" s="1"/>
  <c r="CS37" i="3" s="1"/>
  <c r="CU37" i="3" s="1"/>
  <c r="CV37" i="3" s="1"/>
  <c r="CW37" i="3" s="1"/>
  <c r="CX38" i="3" s="1"/>
  <c r="CZ38" i="3" s="1"/>
  <c r="DA38" i="3" s="1"/>
  <c r="DB38" i="3" s="1"/>
  <c r="DC39" i="3" s="1"/>
  <c r="DE39" i="3" s="1"/>
  <c r="DF39" i="3" s="1"/>
  <c r="DG39" i="3" s="1"/>
  <c r="DH40" i="3" s="1"/>
  <c r="DJ40" i="3" s="1"/>
  <c r="DK40" i="3" s="1"/>
  <c r="DL40" i="3" s="1"/>
  <c r="DM41" i="3" s="1"/>
  <c r="DO41" i="3" s="1"/>
  <c r="DP41" i="3" s="1"/>
  <c r="DQ41" i="3" s="1"/>
  <c r="DR42" i="3" s="1"/>
  <c r="DT42" i="3" s="1"/>
  <c r="DU42" i="3" s="1"/>
  <c r="DV42" i="3" s="1"/>
  <c r="DW43" i="3" s="1"/>
  <c r="DY43" i="3" s="1"/>
  <c r="DZ43" i="3" s="1"/>
  <c r="EA43" i="3" s="1"/>
  <c r="EB44" i="3" s="1"/>
  <c r="ED44" i="3" s="1"/>
  <c r="EE44" i="3" s="1"/>
  <c r="EF44" i="3" s="1"/>
  <c r="EG45" i="3" s="1"/>
  <c r="EI45" i="3" s="1"/>
  <c r="EJ45" i="3" s="1"/>
  <c r="EK45" i="3" s="1"/>
  <c r="EL46" i="3" s="1"/>
  <c r="EN46" i="3" s="1"/>
  <c r="EO46" i="3" s="1"/>
  <c r="EP46" i="3" s="1"/>
  <c r="EQ47" i="3" s="1"/>
  <c r="ES47" i="3" s="1"/>
  <c r="ET47" i="3" s="1"/>
  <c r="EU47" i="3" s="1"/>
  <c r="EV48" i="3" s="1"/>
  <c r="EX48" i="3" s="1"/>
  <c r="EY48" i="3" s="1"/>
  <c r="EZ48" i="3" s="1"/>
  <c r="FA49" i="3" s="1"/>
  <c r="FC49" i="3" s="1"/>
  <c r="FD49" i="3" s="1"/>
  <c r="FE49" i="3" s="1"/>
  <c r="FF50" i="3" s="1"/>
  <c r="FH50" i="3" s="1"/>
  <c r="FI50" i="3" s="1"/>
  <c r="FJ50" i="3" s="1"/>
  <c r="FK51" i="3" s="1"/>
  <c r="FM51" i="3" s="1"/>
  <c r="FN51" i="3" s="1"/>
  <c r="FO51" i="3" s="1"/>
  <c r="FP52" i="3" s="1"/>
  <c r="FR52" i="3" s="1"/>
  <c r="FS52" i="3" s="1"/>
  <c r="FT52" i="3" s="1"/>
  <c r="FU53" i="3" s="1"/>
  <c r="FW53" i="3" s="1"/>
  <c r="FX53" i="3" s="1"/>
  <c r="FY53" i="3" s="1"/>
  <c r="FZ54" i="3" s="1"/>
  <c r="EF27" i="3"/>
  <c r="EG28" i="3" s="1"/>
  <c r="EI28" i="3" s="1"/>
  <c r="EJ28" i="3" s="1"/>
  <c r="EK28" i="3" s="1"/>
  <c r="EL29" i="3" s="1"/>
  <c r="EN29" i="3" s="1"/>
  <c r="EO29" i="3" s="1"/>
  <c r="EP29" i="3" s="1"/>
  <c r="EQ30" i="3" s="1"/>
  <c r="ES30" i="3" s="1"/>
  <c r="ET30" i="3" s="1"/>
  <c r="EU30" i="3" s="1"/>
  <c r="EV31" i="3" s="1"/>
  <c r="EX31" i="3" s="1"/>
  <c r="EY31" i="3" s="1"/>
  <c r="EZ31" i="3" s="1"/>
  <c r="FA32" i="3" s="1"/>
  <c r="FC32" i="3" s="1"/>
  <c r="FD32" i="3" s="1"/>
  <c r="FE32" i="3" s="1"/>
  <c r="FF33" i="3" s="1"/>
  <c r="FH33" i="3" s="1"/>
  <c r="FI33" i="3" s="1"/>
  <c r="FJ33" i="3" s="1"/>
  <c r="FK34" i="3" s="1"/>
  <c r="FM34" i="3" s="1"/>
  <c r="FN34" i="3" s="1"/>
  <c r="FO34" i="3" s="1"/>
  <c r="FP35" i="3" s="1"/>
  <c r="FR35" i="3" s="1"/>
  <c r="FS35" i="3" s="1"/>
  <c r="FT35" i="3" s="1"/>
  <c r="FU36" i="3" s="1"/>
  <c r="FW36" i="3" s="1"/>
  <c r="FX36" i="3" s="1"/>
  <c r="FY36" i="3" s="1"/>
  <c r="FZ37" i="3" s="1"/>
  <c r="EE27" i="3"/>
  <c r="FN81" i="3" l="1"/>
  <c r="FO81" i="3" s="1"/>
  <c r="FP82" i="3" s="1"/>
  <c r="FR82" i="3" s="1"/>
  <c r="FS82" i="3" s="1"/>
  <c r="FT82" i="3" s="1"/>
  <c r="FU83" i="3" s="1"/>
  <c r="FW83" i="3" s="1"/>
  <c r="FX83" i="3" s="1"/>
  <c r="FY83" i="3" s="1"/>
  <c r="FZ84" i="3" s="1"/>
  <c r="EI5" i="3"/>
  <c r="EJ5" i="3" s="1"/>
  <c r="EK5" i="3" s="1"/>
  <c r="EL6" i="3" s="1"/>
  <c r="EE86" i="3"/>
  <c r="EF86" i="3"/>
  <c r="FN85" i="3"/>
  <c r="FO85" i="3" s="1"/>
  <c r="FP86" i="3" s="1"/>
  <c r="FR86" i="3" s="1"/>
  <c r="FS86" i="3" s="1"/>
  <c r="FT86" i="3" s="1"/>
  <c r="BV4" i="3"/>
  <c r="BW4" i="3" s="1"/>
  <c r="BX4" i="3" s="1"/>
  <c r="BY5" i="3" s="1"/>
  <c r="BL7" i="3"/>
  <c r="BM7" i="3" s="1"/>
  <c r="BN7" i="3" s="1"/>
  <c r="BO8" i="3" s="1"/>
  <c r="EE20" i="3"/>
  <c r="EF20" i="3" s="1"/>
  <c r="EG21" i="3" s="1"/>
  <c r="EI21" i="3" s="1"/>
  <c r="EJ21" i="3" s="1"/>
  <c r="EK21" i="3" s="1"/>
  <c r="EL22" i="3" s="1"/>
  <c r="EN22" i="3" s="1"/>
  <c r="EO22" i="3" s="1"/>
  <c r="EP22" i="3" s="1"/>
  <c r="EQ23" i="3" s="1"/>
  <c r="ES23" i="3" s="1"/>
  <c r="ET23" i="3" s="1"/>
  <c r="EU23" i="3" s="1"/>
  <c r="EV24" i="3" s="1"/>
  <c r="EX24" i="3" s="1"/>
  <c r="EY24" i="3" s="1"/>
  <c r="EZ24" i="3" s="1"/>
  <c r="FA25" i="3" s="1"/>
  <c r="FC25" i="3" s="1"/>
  <c r="FD25" i="3" s="1"/>
  <c r="FE25" i="3" s="1"/>
  <c r="FF26" i="3" s="1"/>
  <c r="FH26" i="3" s="1"/>
  <c r="FI26" i="3" s="1"/>
  <c r="FJ26" i="3" s="1"/>
  <c r="FK27" i="3" s="1"/>
  <c r="FM27" i="3" s="1"/>
  <c r="FN27" i="3" s="1"/>
  <c r="FO27" i="3" s="1"/>
  <c r="FP28" i="3" s="1"/>
  <c r="FR28" i="3" s="1"/>
  <c r="FS28" i="3" s="1"/>
  <c r="FT28" i="3" s="1"/>
  <c r="FU29" i="3" s="1"/>
  <c r="FW29" i="3" s="1"/>
  <c r="FX29" i="3" s="1"/>
  <c r="FY29" i="3" s="1"/>
  <c r="FZ30" i="3" s="1"/>
  <c r="V87" i="3"/>
  <c r="X87" i="3" s="1"/>
  <c r="Y87" i="3" s="1"/>
  <c r="Z87" i="3" s="1"/>
  <c r="AC7" i="3"/>
  <c r="AD7" i="3" s="1"/>
  <c r="AE7" i="3" s="1"/>
  <c r="AF8" i="3" s="1"/>
  <c r="AA87" i="3"/>
  <c r="AC87" i="3" s="1"/>
  <c r="AD87" i="3" s="1"/>
  <c r="AE87" i="3" s="1"/>
  <c r="AH8" i="3" l="1"/>
  <c r="AI8" i="3" s="1"/>
  <c r="AJ8" i="3" s="1"/>
  <c r="AK9" i="3" s="1"/>
  <c r="AF87" i="3"/>
  <c r="AH87" i="3" s="1"/>
  <c r="AI87" i="3" s="1"/>
  <c r="AJ87" i="3" s="1"/>
  <c r="BQ8" i="3"/>
  <c r="BR8" i="3" s="1"/>
  <c r="BS8" i="3" s="1"/>
  <c r="BT9" i="3" s="1"/>
  <c r="CA5" i="3"/>
  <c r="CB5" i="3" s="1"/>
  <c r="CC5" i="3" s="1"/>
  <c r="CD6" i="3" s="1"/>
  <c r="EN6" i="3"/>
  <c r="EO6" i="3" s="1"/>
  <c r="EP6" i="3" s="1"/>
  <c r="EQ7" i="3" s="1"/>
  <c r="ES7" i="3" l="1"/>
  <c r="ET7" i="3" s="1"/>
  <c r="EU7" i="3" s="1"/>
  <c r="EV8" i="3" s="1"/>
  <c r="CF6" i="3"/>
  <c r="CG6" i="3" s="1"/>
  <c r="CH6" i="3" s="1"/>
  <c r="CI7" i="3" s="1"/>
  <c r="BV9" i="3"/>
  <c r="BW9" i="3" s="1"/>
  <c r="BX9" i="3" s="1"/>
  <c r="BY10" i="3" s="1"/>
  <c r="AM9" i="3"/>
  <c r="AN9" i="3" s="1"/>
  <c r="AO9" i="3" s="1"/>
  <c r="AP10" i="3" s="1"/>
  <c r="AK87" i="3"/>
  <c r="AM87" i="3" s="1"/>
  <c r="AN87" i="3" s="1"/>
  <c r="AO87" i="3" s="1"/>
  <c r="AR10" i="3" l="1"/>
  <c r="AS10" i="3" s="1"/>
  <c r="AT10" i="3" s="1"/>
  <c r="AU11" i="3" s="1"/>
  <c r="AP87" i="3"/>
  <c r="AR87" i="3" s="1"/>
  <c r="AS87" i="3" s="1"/>
  <c r="AT87" i="3" s="1"/>
  <c r="CA10" i="3"/>
  <c r="CB10" i="3" s="1"/>
  <c r="CC10" i="3" s="1"/>
  <c r="CD11" i="3" s="1"/>
  <c r="CK7" i="3"/>
  <c r="CL7" i="3" s="1"/>
  <c r="CM7" i="3" s="1"/>
  <c r="CN8" i="3" s="1"/>
  <c r="EX8" i="3"/>
  <c r="EY8" i="3" s="1"/>
  <c r="EZ8" i="3" s="1"/>
  <c r="FA9" i="3" s="1"/>
  <c r="FC9" i="3" l="1"/>
  <c r="FD9" i="3" s="1"/>
  <c r="FE9" i="3" s="1"/>
  <c r="FF10" i="3" s="1"/>
  <c r="CP8" i="3"/>
  <c r="CQ8" i="3" s="1"/>
  <c r="CR8" i="3" s="1"/>
  <c r="CS9" i="3" s="1"/>
  <c r="CF11" i="3"/>
  <c r="CG11" i="3" s="1"/>
  <c r="CH11" i="3" s="1"/>
  <c r="CI12" i="3" s="1"/>
  <c r="AW11" i="3"/>
  <c r="AX11" i="3" s="1"/>
  <c r="AY11" i="3" s="1"/>
  <c r="AZ12" i="3" s="1"/>
  <c r="AU87" i="3"/>
  <c r="BB12" i="3" l="1"/>
  <c r="BC12" i="3" s="1"/>
  <c r="BD12" i="3" s="1"/>
  <c r="BE13" i="3" s="1"/>
  <c r="AZ87" i="3"/>
  <c r="BB87" i="3" s="1"/>
  <c r="CK12" i="3"/>
  <c r="CL12" i="3" s="1"/>
  <c r="CM12" i="3" s="1"/>
  <c r="CN13" i="3" s="1"/>
  <c r="CU9" i="3"/>
  <c r="CV9" i="3" s="1"/>
  <c r="CW9" i="3" s="1"/>
  <c r="CX10" i="3" s="1"/>
  <c r="FH10" i="3"/>
  <c r="FI10" i="3" s="1"/>
  <c r="FJ10" i="3" s="1"/>
  <c r="FK11" i="3" s="1"/>
  <c r="BC87" i="3" l="1"/>
  <c r="BD87" i="3" s="1"/>
  <c r="FM11" i="3"/>
  <c r="FN11" i="3" s="1"/>
  <c r="FO11" i="3" s="1"/>
  <c r="FP12" i="3" s="1"/>
  <c r="CZ10" i="3"/>
  <c r="DA10" i="3" s="1"/>
  <c r="DB10" i="3" s="1"/>
  <c r="DC11" i="3" s="1"/>
  <c r="CP13" i="3"/>
  <c r="CQ13" i="3" s="1"/>
  <c r="CR13" i="3" s="1"/>
  <c r="CS14" i="3" s="1"/>
  <c r="BG13" i="3"/>
  <c r="BH13" i="3" s="1"/>
  <c r="BI13" i="3" s="1"/>
  <c r="BJ14" i="3" s="1"/>
  <c r="BE87" i="3"/>
  <c r="BG87" i="3" s="1"/>
  <c r="BH87" i="3" s="1"/>
  <c r="BI87" i="3" s="1"/>
  <c r="BL14" i="3" l="1"/>
  <c r="BM14" i="3" s="1"/>
  <c r="BN14" i="3" s="1"/>
  <c r="BO15" i="3" s="1"/>
  <c r="BJ87" i="3"/>
  <c r="BL87" i="3" s="1"/>
  <c r="BM87" i="3" s="1"/>
  <c r="BN87" i="3" s="1"/>
  <c r="CU14" i="3"/>
  <c r="CV14" i="3" s="1"/>
  <c r="CW14" i="3" s="1"/>
  <c r="CX15" i="3" s="1"/>
  <c r="DE11" i="3"/>
  <c r="DF11" i="3" s="1"/>
  <c r="DG11" i="3" s="1"/>
  <c r="DH12" i="3" s="1"/>
  <c r="FR12" i="3"/>
  <c r="FS12" i="3" s="1"/>
  <c r="FT12" i="3" s="1"/>
  <c r="FU13" i="3" s="1"/>
  <c r="FW13" i="3" l="1"/>
  <c r="FX13" i="3" s="1"/>
  <c r="FY13" i="3" s="1"/>
  <c r="FZ14" i="3" s="1"/>
  <c r="DJ12" i="3"/>
  <c r="DK12" i="3" s="1"/>
  <c r="DL12" i="3" s="1"/>
  <c r="DM13" i="3" s="1"/>
  <c r="CZ15" i="3"/>
  <c r="DA15" i="3" s="1"/>
  <c r="DB15" i="3" s="1"/>
  <c r="DC16" i="3" s="1"/>
  <c r="BQ15" i="3"/>
  <c r="BO87" i="3"/>
  <c r="BQ87" i="3" s="1"/>
  <c r="BR87" i="3" s="1"/>
  <c r="BS87" i="3" s="1"/>
  <c r="BR15" i="3" l="1"/>
  <c r="BS15" i="3" s="1"/>
  <c r="BT16" i="3" s="1"/>
  <c r="DE16" i="3"/>
  <c r="DF16" i="3" s="1"/>
  <c r="DG16" i="3" s="1"/>
  <c r="DH17" i="3" s="1"/>
  <c r="DO13" i="3"/>
  <c r="DP13" i="3" s="1"/>
  <c r="DQ13" i="3" s="1"/>
  <c r="DR14" i="3" s="1"/>
  <c r="BV16" i="3" l="1"/>
  <c r="BW16" i="3" s="1"/>
  <c r="BX16" i="3" s="1"/>
  <c r="BY17" i="3" s="1"/>
  <c r="BT87" i="3"/>
  <c r="BV87" i="3" s="1"/>
  <c r="DT14" i="3"/>
  <c r="DU14" i="3" s="1"/>
  <c r="DV14" i="3" s="1"/>
  <c r="DW15" i="3" s="1"/>
  <c r="DJ17" i="3"/>
  <c r="DK17" i="3" s="1"/>
  <c r="DL17" i="3" s="1"/>
  <c r="DM18" i="3" s="1"/>
  <c r="BW87" i="3" l="1"/>
  <c r="BX87" i="3" s="1"/>
  <c r="DO18" i="3"/>
  <c r="DP18" i="3" s="1"/>
  <c r="DQ18" i="3" s="1"/>
  <c r="DR19" i="3" s="1"/>
  <c r="DY15" i="3"/>
  <c r="DZ15" i="3" s="1"/>
  <c r="EA15" i="3" s="1"/>
  <c r="EB16" i="3" s="1"/>
  <c r="CA17" i="3"/>
  <c r="CB17" i="3" s="1"/>
  <c r="CC17" i="3" s="1"/>
  <c r="CD18" i="3" s="1"/>
  <c r="BY87" i="3"/>
  <c r="CF18" i="3" l="1"/>
  <c r="CG18" i="3" s="1"/>
  <c r="CH18" i="3" s="1"/>
  <c r="CI19" i="3" s="1"/>
  <c r="CD87" i="3"/>
  <c r="CF87" i="3" s="1"/>
  <c r="ED16" i="3"/>
  <c r="EE16" i="3" s="1"/>
  <c r="EF16" i="3" s="1"/>
  <c r="EG17" i="3" s="1"/>
  <c r="DT19" i="3"/>
  <c r="DU19" i="3" s="1"/>
  <c r="DV19" i="3" s="1"/>
  <c r="DW20" i="3" s="1"/>
  <c r="CG87" i="3" l="1"/>
  <c r="CH87" i="3" s="1"/>
  <c r="DY20" i="3"/>
  <c r="DZ20" i="3" s="1"/>
  <c r="EA20" i="3" s="1"/>
  <c r="EB21" i="3" s="1"/>
  <c r="EI17" i="3"/>
  <c r="EJ17" i="3" s="1"/>
  <c r="EK17" i="3" s="1"/>
  <c r="EL18" i="3" s="1"/>
  <c r="CK19" i="3"/>
  <c r="CL19" i="3" s="1"/>
  <c r="CM19" i="3" s="1"/>
  <c r="CN20" i="3" s="1"/>
  <c r="CI87" i="3"/>
  <c r="CK87" i="3" s="1"/>
  <c r="CL87" i="3" s="1"/>
  <c r="CM87" i="3" s="1"/>
  <c r="CP20" i="3" l="1"/>
  <c r="CQ20" i="3" s="1"/>
  <c r="CR20" i="3" s="1"/>
  <c r="CS21" i="3" s="1"/>
  <c r="CN87" i="3"/>
  <c r="CP87" i="3" s="1"/>
  <c r="CQ87" i="3" s="1"/>
  <c r="CR87" i="3" s="1"/>
  <c r="EN18" i="3"/>
  <c r="EO18" i="3" s="1"/>
  <c r="EP18" i="3" s="1"/>
  <c r="EQ19" i="3" s="1"/>
  <c r="ED21" i="3"/>
  <c r="EE21" i="3" s="1"/>
  <c r="EF21" i="3" s="1"/>
  <c r="EG22" i="3" s="1"/>
  <c r="EI22" i="3" l="1"/>
  <c r="EJ22" i="3" s="1"/>
  <c r="EK22" i="3" s="1"/>
  <c r="EL23" i="3" s="1"/>
  <c r="ES19" i="3"/>
  <c r="ET19" i="3" s="1"/>
  <c r="EU19" i="3" s="1"/>
  <c r="EV20" i="3" s="1"/>
  <c r="CU21" i="3"/>
  <c r="CV21" i="3" s="1"/>
  <c r="CW21" i="3" s="1"/>
  <c r="CX22" i="3" s="1"/>
  <c r="CS87" i="3"/>
  <c r="CU87" i="3" s="1"/>
  <c r="CV87" i="3" s="1"/>
  <c r="CW87" i="3" s="1"/>
  <c r="CZ22" i="3" l="1"/>
  <c r="DA22" i="3" s="1"/>
  <c r="DB22" i="3" s="1"/>
  <c r="DC23" i="3" s="1"/>
  <c r="CX87" i="3"/>
  <c r="EX20" i="3"/>
  <c r="EY20" i="3" s="1"/>
  <c r="EZ20" i="3" s="1"/>
  <c r="FA21" i="3" s="1"/>
  <c r="EN23" i="3"/>
  <c r="EO23" i="3" s="1"/>
  <c r="EP23" i="3" s="1"/>
  <c r="EQ24" i="3" s="1"/>
  <c r="ES24" i="3" l="1"/>
  <c r="ET24" i="3" s="1"/>
  <c r="EU24" i="3" s="1"/>
  <c r="EV25" i="3" s="1"/>
  <c r="FC21" i="3"/>
  <c r="FD21" i="3" s="1"/>
  <c r="FE21" i="3" s="1"/>
  <c r="FF22" i="3" s="1"/>
  <c r="DE23" i="3"/>
  <c r="DF23" i="3" s="1"/>
  <c r="DG23" i="3" s="1"/>
  <c r="DH24" i="3" s="1"/>
  <c r="DC87" i="3"/>
  <c r="DE87" i="3" s="1"/>
  <c r="DF87" i="3" s="1"/>
  <c r="DG87" i="3" s="1"/>
  <c r="DJ24" i="3" l="1"/>
  <c r="DK24" i="3" s="1"/>
  <c r="DL24" i="3" s="1"/>
  <c r="DM25" i="3" s="1"/>
  <c r="DH87" i="3"/>
  <c r="DJ87" i="3" s="1"/>
  <c r="DK87" i="3" s="1"/>
  <c r="DL87" i="3" s="1"/>
  <c r="FH22" i="3"/>
  <c r="FI22" i="3" s="1"/>
  <c r="FJ22" i="3" s="1"/>
  <c r="FK23" i="3" s="1"/>
  <c r="EX25" i="3"/>
  <c r="EY25" i="3" s="1"/>
  <c r="EZ25" i="3" s="1"/>
  <c r="FA26" i="3" s="1"/>
  <c r="FC26" i="3" l="1"/>
  <c r="FD26" i="3" s="1"/>
  <c r="FE26" i="3" s="1"/>
  <c r="FF27" i="3" s="1"/>
  <c r="FM23" i="3"/>
  <c r="FN23" i="3" s="1"/>
  <c r="FO23" i="3" s="1"/>
  <c r="FP24" i="3" s="1"/>
  <c r="DO25" i="3"/>
  <c r="DP25" i="3" s="1"/>
  <c r="DQ25" i="3" s="1"/>
  <c r="DR26" i="3" s="1"/>
  <c r="DM87" i="3"/>
  <c r="DO87" i="3" s="1"/>
  <c r="DQ87" i="3" l="1"/>
  <c r="DP87" i="3"/>
  <c r="DT26" i="3"/>
  <c r="DU26" i="3" s="1"/>
  <c r="DV26" i="3" s="1"/>
  <c r="DW27" i="3" s="1"/>
  <c r="DR87" i="3"/>
  <c r="DT87" i="3" s="1"/>
  <c r="DU87" i="3" s="1"/>
  <c r="DV87" i="3" s="1"/>
  <c r="FR24" i="3"/>
  <c r="FS24" i="3" s="1"/>
  <c r="FT24" i="3" s="1"/>
  <c r="FU25" i="3" s="1"/>
  <c r="FH27" i="3"/>
  <c r="FI27" i="3" s="1"/>
  <c r="FJ27" i="3" s="1"/>
  <c r="FK28" i="3" s="1"/>
  <c r="FM28" i="3" l="1"/>
  <c r="FN28" i="3" s="1"/>
  <c r="FO28" i="3" s="1"/>
  <c r="FP29" i="3" s="1"/>
  <c r="FW25" i="3"/>
  <c r="FX25" i="3" s="1"/>
  <c r="FY25" i="3" s="1"/>
  <c r="FZ26" i="3" s="1"/>
  <c r="DY27" i="3"/>
  <c r="DZ27" i="3" s="1"/>
  <c r="EA27" i="3" s="1"/>
  <c r="EB28" i="3" s="1"/>
  <c r="DW87" i="3"/>
  <c r="DY87" i="3" s="1"/>
  <c r="DZ87" i="3" s="1"/>
  <c r="EA87" i="3" s="1"/>
  <c r="ED28" i="3" l="1"/>
  <c r="EE28" i="3" s="1"/>
  <c r="EF28" i="3" s="1"/>
  <c r="EG29" i="3" s="1"/>
  <c r="EB87" i="3"/>
  <c r="ED87" i="3" s="1"/>
  <c r="FR29" i="3"/>
  <c r="FS29" i="3" s="1"/>
  <c r="FT29" i="3" s="1"/>
  <c r="FU30" i="3" s="1"/>
  <c r="EE87" i="3" l="1"/>
  <c r="EF87" i="3" s="1"/>
  <c r="FW30" i="3"/>
  <c r="FX30" i="3" s="1"/>
  <c r="FY30" i="3" s="1"/>
  <c r="FZ31" i="3" s="1"/>
  <c r="EI29" i="3"/>
  <c r="EJ29" i="3" s="1"/>
  <c r="EK29" i="3" s="1"/>
  <c r="EL30" i="3" s="1"/>
  <c r="EG87" i="3"/>
  <c r="EI87" i="3" s="1"/>
  <c r="EJ87" i="3" s="1"/>
  <c r="EK87" i="3" s="1"/>
  <c r="EN30" i="3" l="1"/>
  <c r="EO30" i="3" s="1"/>
  <c r="EP30" i="3" s="1"/>
  <c r="EQ31" i="3" s="1"/>
  <c r="EL87" i="3"/>
  <c r="EN87" i="3" s="1"/>
  <c r="EO87" i="3" s="1"/>
  <c r="EP87" i="3" s="1"/>
  <c r="ES31" i="3" l="1"/>
  <c r="ET31" i="3" s="1"/>
  <c r="EU31" i="3" s="1"/>
  <c r="EV32" i="3" s="1"/>
  <c r="EQ87" i="3"/>
  <c r="ES87" i="3" s="1"/>
  <c r="ET87" i="3" l="1"/>
  <c r="EU87" i="3" s="1"/>
  <c r="EX32" i="3"/>
  <c r="EY32" i="3" s="1"/>
  <c r="EZ32" i="3" s="1"/>
  <c r="FA33" i="3" s="1"/>
  <c r="EV87" i="3"/>
  <c r="EX87" i="3" s="1"/>
  <c r="EY87" i="3" s="1"/>
  <c r="EZ87" i="3" s="1"/>
  <c r="FC33" i="3" l="1"/>
  <c r="FD33" i="3" s="1"/>
  <c r="FE33" i="3" s="1"/>
  <c r="FF34" i="3" s="1"/>
  <c r="FA87" i="3"/>
  <c r="FC87" i="3" s="1"/>
  <c r="FD87" i="3" s="1"/>
  <c r="FE87" i="3" s="1"/>
  <c r="FH34" i="3" l="1"/>
  <c r="FI34" i="3" s="1"/>
  <c r="FJ34" i="3" s="1"/>
  <c r="FK35" i="3" s="1"/>
  <c r="FF87" i="3"/>
  <c r="FH87" i="3" s="1"/>
  <c r="FI87" i="3" s="1"/>
  <c r="FJ87" i="3" s="1"/>
  <c r="FM35" i="3" l="1"/>
  <c r="FN35" i="3" s="1"/>
  <c r="FO35" i="3" s="1"/>
  <c r="FP36" i="3" s="1"/>
  <c r="FK87" i="3"/>
  <c r="FM87" i="3" s="1"/>
  <c r="FN87" i="3" s="1"/>
  <c r="FO87" i="3" s="1"/>
  <c r="FR36" i="3" l="1"/>
  <c r="FS36" i="3" s="1"/>
  <c r="FT36" i="3" s="1"/>
  <c r="FU37" i="3" s="1"/>
  <c r="FP87" i="3"/>
  <c r="FR87" i="3" s="1"/>
  <c r="FS87" i="3" s="1"/>
  <c r="FT87" i="3" s="1"/>
  <c r="FW37" i="3" l="1"/>
  <c r="FX37" i="3" s="1"/>
  <c r="FY37" i="3" s="1"/>
  <c r="FZ38" i="3" s="1"/>
  <c r="FZ87" i="3" s="1"/>
  <c r="FU87" i="3"/>
  <c r="FW87" i="3" s="1"/>
  <c r="FX87" i="3" s="1"/>
  <c r="FY87" i="3" s="1"/>
</calcChain>
</file>

<file path=xl/sharedStrings.xml><?xml version="1.0" encoding="utf-8"?>
<sst xmlns="http://schemas.openxmlformats.org/spreadsheetml/2006/main" count="397" uniqueCount="197">
  <si>
    <t>Outflow 15</t>
  </si>
  <si>
    <t>Outflow 2031</t>
  </si>
  <si>
    <t>Outflow 2034</t>
  </si>
  <si>
    <t>Outflow 2035</t>
  </si>
  <si>
    <t>Outflow 2036</t>
  </si>
  <si>
    <t>Outflow 2037</t>
  </si>
  <si>
    <t>Outflow 2038</t>
  </si>
  <si>
    <t>Outflow 2039</t>
  </si>
  <si>
    <t>Outflow 2040</t>
  </si>
  <si>
    <t>Outflow 2041</t>
  </si>
  <si>
    <t>Outflow 2042</t>
  </si>
  <si>
    <t>Outflow 2043</t>
  </si>
  <si>
    <t>Outflow 2044</t>
  </si>
  <si>
    <t>Outflow 2045</t>
  </si>
  <si>
    <t>Outflow 2046</t>
  </si>
  <si>
    <t>Outflow 2047</t>
  </si>
  <si>
    <t>Outflow 2048</t>
  </si>
  <si>
    <t>Outflow 2049</t>
  </si>
  <si>
    <t>Outflow 2050</t>
  </si>
  <si>
    <t xml:space="preserve">Outflow 2033 </t>
  </si>
  <si>
    <t>20-24</t>
  </si>
  <si>
    <t>25-29</t>
  </si>
  <si>
    <t>30-34</t>
  </si>
  <si>
    <t>35-39</t>
  </si>
  <si>
    <t>40-44</t>
  </si>
  <si>
    <t>45-49</t>
  </si>
  <si>
    <t>50-54</t>
  </si>
  <si>
    <t>100+</t>
  </si>
  <si>
    <t>Age</t>
  </si>
  <si>
    <t>Outflow 2022 (at 2021 level)</t>
  </si>
  <si>
    <t>Outflow 2024 (at 2023 level)</t>
  </si>
  <si>
    <t>Outflow 2023 (aat 2022 level)</t>
  </si>
  <si>
    <t>Outflow 2025 (at 2024 level)</t>
  </si>
  <si>
    <t>Outflow 2026 (at 2025 level)</t>
  </si>
  <si>
    <t>Outflow 2027 (at 2026 level)</t>
  </si>
  <si>
    <t>Outflow 2028 (at 2027 level)</t>
  </si>
  <si>
    <t>Outflow 2029 (at 2028 level)</t>
  </si>
  <si>
    <t>Outflow 2030 at 2029 level</t>
  </si>
  <si>
    <t xml:space="preserve">Outflow 2032 </t>
  </si>
  <si>
    <t>Inflow (=outflow from Current Projection 1 for current year)</t>
  </si>
  <si>
    <t>Age specific death rate</t>
  </si>
  <si>
    <t>B+C</t>
  </si>
  <si>
    <t>Total</t>
  </si>
  <si>
    <t>End 2014</t>
  </si>
  <si>
    <t>Start 2015</t>
  </si>
  <si>
    <t>G+H</t>
  </si>
  <si>
    <t>L+M</t>
  </si>
  <si>
    <t>End 2015</t>
  </si>
  <si>
    <t>Start 2016</t>
  </si>
  <si>
    <t>Q+R</t>
  </si>
  <si>
    <t>End 2016</t>
  </si>
  <si>
    <t>Start 2017</t>
  </si>
  <si>
    <t>V+W</t>
  </si>
  <si>
    <t>End 2017</t>
  </si>
  <si>
    <t>Start 2018</t>
  </si>
  <si>
    <t>AA+AB</t>
  </si>
  <si>
    <t>End 2018</t>
  </si>
  <si>
    <t>Start 2019</t>
  </si>
  <si>
    <t>End 2019</t>
  </si>
  <si>
    <t>Start 2020</t>
  </si>
  <si>
    <t>AK+AL</t>
  </si>
  <si>
    <t>AF+AG</t>
  </si>
  <si>
    <t>End 2020</t>
  </si>
  <si>
    <t>Start 2021</t>
  </si>
  <si>
    <t>AP+AQ</t>
  </si>
  <si>
    <t>End 2021</t>
  </si>
  <si>
    <t>Start 2022</t>
  </si>
  <si>
    <t>AU+AV</t>
  </si>
  <si>
    <t>End 2022</t>
  </si>
  <si>
    <t>Start 2023</t>
  </si>
  <si>
    <t>AZ2+BA2</t>
  </si>
  <si>
    <t>End 2023</t>
  </si>
  <si>
    <t>Start 2024</t>
  </si>
  <si>
    <t>BE+BF</t>
  </si>
  <si>
    <t>End 2024</t>
  </si>
  <si>
    <t>Start 2025</t>
  </si>
  <si>
    <t>BJ+BK</t>
  </si>
  <si>
    <t>End 2025</t>
  </si>
  <si>
    <t>Start 2026</t>
  </si>
  <si>
    <t>BO2+BP2</t>
  </si>
  <si>
    <t>End 2026</t>
  </si>
  <si>
    <t>Start 2027</t>
  </si>
  <si>
    <t>BT2+BU2</t>
  </si>
  <si>
    <t>End 2027</t>
  </si>
  <si>
    <t>BY2+BZ2</t>
  </si>
  <si>
    <t>End 2028</t>
  </si>
  <si>
    <t>Start 2029</t>
  </si>
  <si>
    <t>CD2+CE2</t>
  </si>
  <si>
    <t>End 2029</t>
  </si>
  <si>
    <t>Start 2030</t>
  </si>
  <si>
    <t>CI2+CJ2</t>
  </si>
  <si>
    <t>End 2030</t>
  </si>
  <si>
    <t>Start 2031</t>
  </si>
  <si>
    <t>CN2+CO2</t>
  </si>
  <si>
    <t>End 2031</t>
  </si>
  <si>
    <t>Start 2032</t>
  </si>
  <si>
    <t>CS2+CT2</t>
  </si>
  <si>
    <t>End 2032</t>
  </si>
  <si>
    <t>Start 2033</t>
  </si>
  <si>
    <t>CX2+CY2</t>
  </si>
  <si>
    <t>End 2033</t>
  </si>
  <si>
    <t>Start 2034</t>
  </si>
  <si>
    <t>DC2+DD2</t>
  </si>
  <si>
    <t>End 2034</t>
  </si>
  <si>
    <t>Start 2035</t>
  </si>
  <si>
    <t>DH2+DI2</t>
  </si>
  <si>
    <t>End 2035</t>
  </si>
  <si>
    <t>DM2+DN2</t>
  </si>
  <si>
    <t>End 2036</t>
  </si>
  <si>
    <t>Start 2036</t>
  </si>
  <si>
    <t>Start 2037</t>
  </si>
  <si>
    <t>DR2+DS2</t>
  </si>
  <si>
    <t>Start 2038</t>
  </si>
  <si>
    <t>End 2037</t>
  </si>
  <si>
    <t>DW2+DX2</t>
  </si>
  <si>
    <t>End 2038</t>
  </si>
  <si>
    <t>Start 2039</t>
  </si>
  <si>
    <t>EB2+EC2</t>
  </si>
  <si>
    <t>End 2039</t>
  </si>
  <si>
    <t>Start 2040</t>
  </si>
  <si>
    <t>EG2+EH2</t>
  </si>
  <si>
    <t>End 2040</t>
  </si>
  <si>
    <t>Start 2041</t>
  </si>
  <si>
    <t>EL2+EM2</t>
  </si>
  <si>
    <t>End 2041</t>
  </si>
  <si>
    <t>Start 2042</t>
  </si>
  <si>
    <t>EQ2+ER2</t>
  </si>
  <si>
    <t>End 2042</t>
  </si>
  <si>
    <t>Start 2043</t>
  </si>
  <si>
    <t>EV2+EW2</t>
  </si>
  <si>
    <t>End 2043</t>
  </si>
  <si>
    <t>Start 2044</t>
  </si>
  <si>
    <t>FA2+FB2</t>
  </si>
  <si>
    <t>End 2044</t>
  </si>
  <si>
    <t>Start 2045</t>
  </si>
  <si>
    <t>FF2+FG2</t>
  </si>
  <si>
    <t>End 2045</t>
  </si>
  <si>
    <t>Start 2046</t>
  </si>
  <si>
    <t>FK2+FL2</t>
  </si>
  <si>
    <t>End 2046</t>
  </si>
  <si>
    <t>Start 2047</t>
  </si>
  <si>
    <t>FP2+FQ2</t>
  </si>
  <si>
    <t>End 2047</t>
  </si>
  <si>
    <t>Start 2048</t>
  </si>
  <si>
    <t>FU2+FV2</t>
  </si>
  <si>
    <t>End 2048</t>
  </si>
  <si>
    <t>Start 2049</t>
  </si>
  <si>
    <t>End 2049</t>
  </si>
  <si>
    <t>Start 2050</t>
  </si>
  <si>
    <t>65-69</t>
  </si>
  <si>
    <t>70-74</t>
  </si>
  <si>
    <t>75-79</t>
  </si>
  <si>
    <t>80-84</t>
  </si>
  <si>
    <t>85-89</t>
  </si>
  <si>
    <t>90-94</t>
  </si>
  <si>
    <t>95+</t>
  </si>
  <si>
    <t>60-64</t>
  </si>
  <si>
    <t>55-59</t>
  </si>
  <si>
    <t xml:space="preserve">Outflow 2021 </t>
  </si>
  <si>
    <t>Outflow 2016 - assumed to be 3000</t>
  </si>
  <si>
    <t>Outflow 2017- assumed to be 3000</t>
  </si>
  <si>
    <t>Outflow 2018 - assumed to be 3000</t>
  </si>
  <si>
    <t>Outflow 2019 - assumed to be 3000</t>
  </si>
  <si>
    <t>Outflow 2020 assumed to be 2,900 from 2020 onwards</t>
  </si>
  <si>
    <t>2014 Based on RBL data</t>
  </si>
  <si>
    <t>Start 20278</t>
  </si>
  <si>
    <t>Outflow 2014</t>
  </si>
  <si>
    <t>2014 Based on RBL</t>
  </si>
  <si>
    <t>16-19</t>
  </si>
  <si>
    <t>All 65+</t>
  </si>
  <si>
    <t>All 85+</t>
  </si>
  <si>
    <t>85+</t>
  </si>
  <si>
    <t>Age 65+</t>
  </si>
  <si>
    <t>Age 85+</t>
  </si>
  <si>
    <t>Under 65</t>
  </si>
  <si>
    <t>65+</t>
  </si>
  <si>
    <t>Current</t>
  </si>
  <si>
    <t>Households with 1 Dependent adult</t>
  </si>
  <si>
    <t>H/holds with 1 dependent child</t>
  </si>
  <si>
    <t>H/holds with 2 dependent children</t>
  </si>
  <si>
    <t>H/holds with 3 dependent children</t>
  </si>
  <si>
    <t>Former under 65</t>
  </si>
  <si>
    <t>Former 65 +</t>
  </si>
  <si>
    <t>Widows aged 65+</t>
  </si>
  <si>
    <t>All</t>
  </si>
  <si>
    <t>Dependent adults</t>
  </si>
  <si>
    <t>Dependent children</t>
  </si>
  <si>
    <t>Households with 1 dependent adult</t>
  </si>
  <si>
    <t>Former dependent children</t>
  </si>
  <si>
    <t>Dependent children total number</t>
  </si>
  <si>
    <t>Current dependent children</t>
  </si>
  <si>
    <t>Serving</t>
  </si>
  <si>
    <t>Former 85+</t>
  </si>
  <si>
    <t>Former</t>
  </si>
  <si>
    <t>Dependent adults excluding widows</t>
  </si>
  <si>
    <t>RN</t>
  </si>
  <si>
    <t>Estimate Widows aged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</si>
</sst>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408B"/>
      </right>
      <top style="medium">
        <color rgb="FF00408B"/>
      </top>
      <bottom style="medium">
        <color rgb="FF00408B"/>
      </bottom>
      <diagonal/>
    </border>
    <border>
      <left/>
      <right style="medium">
        <color rgb="FF00408B"/>
      </right>
      <top/>
      <bottom style="medium">
        <color rgb="FF00408B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" fontId="0" fillId="0" borderId="0" xfId="0" applyNumberFormat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2" borderId="1" xfId="0" applyFill="1" applyBorder="1"/>
    <xf numFmtId="1" fontId="0" fillId="2" borderId="1" xfId="0" applyNumberFormat="1" applyFill="1" applyBorder="1"/>
    <xf numFmtId="0" fontId="0" fillId="3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0" fontId="0" fillId="4" borderId="1" xfId="0" applyFill="1" applyBorder="1"/>
    <xf numFmtId="1" fontId="0" fillId="4" borderId="1" xfId="0" applyNumberFormat="1" applyFill="1" applyBorder="1"/>
    <xf numFmtId="1" fontId="0" fillId="2" borderId="1" xfId="0" applyNumberFormat="1" applyFill="1" applyBorder="1" applyAlignment="1">
      <alignment wrapText="1"/>
    </xf>
    <xf numFmtId="1" fontId="0" fillId="3" borderId="1" xfId="0" applyNumberFormat="1" applyFill="1" applyBorder="1" applyAlignment="1">
      <alignment wrapText="1"/>
    </xf>
    <xf numFmtId="1" fontId="0" fillId="0" borderId="1" xfId="0" applyNumberFormat="1" applyBorder="1" applyAlignment="1">
      <alignment wrapText="1"/>
    </xf>
    <xf numFmtId="1" fontId="0" fillId="4" borderId="1" xfId="0" applyNumberForma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" fontId="5" fillId="0" borderId="1" xfId="0" applyNumberFormat="1" applyFont="1" applyBorder="1"/>
    <xf numFmtId="0" fontId="3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/>
    <xf numFmtId="3" fontId="0" fillId="0" borderId="0" xfId="0" applyNumberFormat="1"/>
    <xf numFmtId="0" fontId="7" fillId="0" borderId="1" xfId="0" applyFont="1" applyBorder="1"/>
    <xf numFmtId="1" fontId="7" fillId="0" borderId="1" xfId="0" applyNumberFormat="1" applyFont="1" applyBorder="1"/>
    <xf numFmtId="0" fontId="7" fillId="0" borderId="0" xfId="0" applyFont="1"/>
    <xf numFmtId="1" fontId="7" fillId="0" borderId="0" xfId="0" applyNumberFormat="1" applyFont="1"/>
    <xf numFmtId="1" fontId="7" fillId="0" borderId="0" xfId="0" applyNumberFormat="1" applyFont="1" applyAlignment="1">
      <alignment wrapText="1"/>
    </xf>
    <xf numFmtId="0" fontId="5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" fontId="0" fillId="0" borderId="0" xfId="0" applyNumberFormat="1" applyBorder="1"/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 wrapText="1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 wrapText="1"/>
    </xf>
    <xf numFmtId="164" fontId="5" fillId="3" borderId="1" xfId="1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1" fontId="5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 of age grps- former RN'!$A$45</c:f>
              <c:strCache>
                <c:ptCount val="1"/>
                <c:pt idx="0">
                  <c:v>All 65+</c:v>
                </c:pt>
              </c:strCache>
            </c:strRef>
          </c:tx>
          <c:marker>
            <c:symbol val="none"/>
          </c:marker>
          <c:cat>
            <c:numRef>
              <c:f>'Sum of age grps- former RN'!$B$44:$J$44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'Sum of age grps- former RN'!$B$45:$J$45</c:f>
              <c:numCache>
                <c:formatCode>0</c:formatCode>
                <c:ptCount val="9"/>
                <c:pt idx="0">
                  <c:v>209000</c:v>
                </c:pt>
                <c:pt idx="1">
                  <c:v>200992.79048</c:v>
                </c:pt>
                <c:pt idx="2">
                  <c:v>168846.0867335705</c:v>
                </c:pt>
                <c:pt idx="3">
                  <c:v>141279.48566309412</c:v>
                </c:pt>
                <c:pt idx="4">
                  <c:v>118301.84983146563</c:v>
                </c:pt>
                <c:pt idx="5">
                  <c:v>101883.30892407941</c:v>
                </c:pt>
                <c:pt idx="6">
                  <c:v>88380.139137326303</c:v>
                </c:pt>
                <c:pt idx="7">
                  <c:v>78429.549454235515</c:v>
                </c:pt>
                <c:pt idx="8">
                  <c:v>66814.161374405376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'Sum of age grps- former RN'!$A$46</c:f>
              <c:strCache>
                <c:ptCount val="1"/>
                <c:pt idx="0">
                  <c:v>All 85+</c:v>
                </c:pt>
              </c:strCache>
            </c:strRef>
          </c:tx>
          <c:marker>
            <c:symbol val="none"/>
          </c:marker>
          <c:cat>
            <c:numRef>
              <c:f>'Sum of age grps- former RN'!$B$44:$J$44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'Sum of age grps- former RN'!$B$46:$J$46</c:f>
              <c:numCache>
                <c:formatCode>0</c:formatCode>
                <c:ptCount val="9"/>
                <c:pt idx="0">
                  <c:v>57000</c:v>
                </c:pt>
                <c:pt idx="1">
                  <c:v>55167.700799999991</c:v>
                </c:pt>
                <c:pt idx="2">
                  <c:v>43643.332153151896</c:v>
                </c:pt>
                <c:pt idx="3">
                  <c:v>29628.880319394928</c:v>
                </c:pt>
                <c:pt idx="4">
                  <c:v>23997.753883094039</c:v>
                </c:pt>
                <c:pt idx="5">
                  <c:v>20751.330039148586</c:v>
                </c:pt>
                <c:pt idx="6">
                  <c:v>18665.283991952245</c:v>
                </c:pt>
                <c:pt idx="7">
                  <c:v>16564.785298111467</c:v>
                </c:pt>
                <c:pt idx="8">
                  <c:v>13040.329827745287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'Sum of age grps- former RN'!$A$47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'Sum of age grps- former RN'!$B$44:$J$44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'Sum of age grps- former RN'!$B$47:$J$47</c:f>
              <c:numCache>
                <c:formatCode>0</c:formatCode>
                <c:ptCount val="9"/>
                <c:pt idx="0">
                  <c:v>380000</c:v>
                </c:pt>
                <c:pt idx="1">
                  <c:v>367786.07264200004</c:v>
                </c:pt>
                <c:pt idx="2">
                  <c:v>312471.22455041256</c:v>
                </c:pt>
                <c:pt idx="3">
                  <c:v>265141.19200969453</c:v>
                </c:pt>
                <c:pt idx="4">
                  <c:v>232415.39674140094</c:v>
                </c:pt>
                <c:pt idx="5">
                  <c:v>206650.98148911996</c:v>
                </c:pt>
                <c:pt idx="6">
                  <c:v>186284.80257107632</c:v>
                </c:pt>
                <c:pt idx="7">
                  <c:v>170425.82353874776</c:v>
                </c:pt>
                <c:pt idx="8">
                  <c:v>158875.91981227187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21888"/>
        <c:axId val="161623424"/>
      </c:lineChart>
      <c:catAx>
        <c:axId val="16162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623424"/>
        <c:crosses val="autoZero"/>
        <c:auto val="1"/>
        <c:lblAlgn val="ctr"/>
        <c:lblOffset val="100"/>
        <c:noMultiLvlLbl val="0"/>
      </c:catAx>
      <c:valAx>
        <c:axId val="1616234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1621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LLTI2!$A$14</c:f>
              <c:strCache>
                <c:ptCount val="1"/>
                <c:pt idx="0">
                  <c:v>Age 65+</c:v>
                </c:pt>
              </c:strCache>
            </c:strRef>
          </c:tx>
          <c:marker>
            <c:symbol val="none"/>
          </c:marker>
          <c:cat>
            <c:numRef>
              <c:f>LLTI2!$B$13:$J$13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LLTI2!$B$14:$J$14</c:f>
              <c:numCache>
                <c:formatCode>0</c:formatCode>
                <c:ptCount val="9"/>
                <c:pt idx="0">
                  <c:v>90098</c:v>
                </c:pt>
                <c:pt idx="1">
                  <c:v>86466.193101120007</c:v>
                </c:pt>
                <c:pt idx="2">
                  <c:v>71740.739418548008</c:v>
                </c:pt>
                <c:pt idx="3">
                  <c:v>59130.864222699885</c:v>
                </c:pt>
                <c:pt idx="4">
                  <c:v>49949.866491674096</c:v>
                </c:pt>
                <c:pt idx="5">
                  <c:v>43208.720503759629</c:v>
                </c:pt>
                <c:pt idx="6">
                  <c:v>37222.061880567569</c:v>
                </c:pt>
                <c:pt idx="7">
                  <c:v>32640.888359471588</c:v>
                </c:pt>
                <c:pt idx="8">
                  <c:v>28045.934491529879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LLTI2!$A$15</c:f>
              <c:strCache>
                <c:ptCount val="1"/>
                <c:pt idx="0">
                  <c:v>Age 85+</c:v>
                </c:pt>
              </c:strCache>
            </c:strRef>
          </c:tx>
          <c:marker>
            <c:symbol val="none"/>
          </c:marker>
          <c:cat>
            <c:numRef>
              <c:f>LLTI2!$B$13:$J$13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LLTI2!$B$15:$J$15</c:f>
              <c:numCache>
                <c:formatCode>0</c:formatCode>
                <c:ptCount val="9"/>
                <c:pt idx="0">
                  <c:v>28956</c:v>
                </c:pt>
                <c:pt idx="1">
                  <c:v>28025.192006399997</c:v>
                </c:pt>
                <c:pt idx="2">
                  <c:v>22170.812733801162</c:v>
                </c:pt>
                <c:pt idx="3">
                  <c:v>15051.471202252624</c:v>
                </c:pt>
                <c:pt idx="4">
                  <c:v>12190.858972611772</c:v>
                </c:pt>
                <c:pt idx="5">
                  <c:v>10541.675659887482</c:v>
                </c:pt>
                <c:pt idx="6">
                  <c:v>9481.9642679117405</c:v>
                </c:pt>
                <c:pt idx="7">
                  <c:v>8414.9109314406251</c:v>
                </c:pt>
                <c:pt idx="8">
                  <c:v>6624.4875524946056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LLTI2!$A$16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LLTI2!$B$13:$J$13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LLTI2!$B$16:$J$16</c:f>
              <c:numCache>
                <c:formatCode>0</c:formatCode>
                <c:ptCount val="9"/>
                <c:pt idx="0">
                  <c:v>109916.9</c:v>
                </c:pt>
                <c:pt idx="1">
                  <c:v>105502.943311464</c:v>
                </c:pt>
                <c:pt idx="2">
                  <c:v>87138.056129715871</c:v>
                </c:pt>
                <c:pt idx="3">
                  <c:v>71458.678177620255</c:v>
                </c:pt>
                <c:pt idx="4">
                  <c:v>61629.468340578671</c:v>
                </c:pt>
                <c:pt idx="5">
                  <c:v>53997.794375696045</c:v>
                </c:pt>
                <c:pt idx="6">
                  <c:v>46257.310116134693</c:v>
                </c:pt>
                <c:pt idx="7">
                  <c:v>40290.421271188432</c:v>
                </c:pt>
                <c:pt idx="8">
                  <c:v>36298.48623290113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99488"/>
        <c:axId val="162001280"/>
      </c:lineChart>
      <c:catAx>
        <c:axId val="1619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001280"/>
        <c:crosses val="autoZero"/>
        <c:auto val="1"/>
        <c:lblAlgn val="ctr"/>
        <c:lblOffset val="100"/>
        <c:noMultiLvlLbl val="0"/>
      </c:catAx>
      <c:valAx>
        <c:axId val="1620012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1999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'ADL2'!$A$14</c:f>
              <c:strCache>
                <c:ptCount val="1"/>
                <c:pt idx="0">
                  <c:v>Age 65+</c:v>
                </c:pt>
              </c:strCache>
            </c:strRef>
          </c:tx>
          <c:marker>
            <c:symbol val="none"/>
          </c:marker>
          <c:cat>
            <c:numRef>
              <c:f>'ADL2'!$B$13:$J$13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'ADL2'!$B$14:$J$14</c:f>
              <c:numCache>
                <c:formatCode>0</c:formatCode>
                <c:ptCount val="9"/>
                <c:pt idx="0">
                  <c:v>57513</c:v>
                </c:pt>
                <c:pt idx="1">
                  <c:v>55142.834527199993</c:v>
                </c:pt>
                <c:pt idx="2">
                  <c:v>45426.784441199372</c:v>
                </c:pt>
                <c:pt idx="3">
                  <c:v>37042.571934285494</c:v>
                </c:pt>
                <c:pt idx="4">
                  <c:v>31406.031577349364</c:v>
                </c:pt>
                <c:pt idx="5">
                  <c:v>27099.162441183031</c:v>
                </c:pt>
                <c:pt idx="6">
                  <c:v>23490.676160343657</c:v>
                </c:pt>
                <c:pt idx="7">
                  <c:v>20368.866187446125</c:v>
                </c:pt>
                <c:pt idx="8">
                  <c:v>17602.749914072225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'ADL2'!$A$15</c:f>
              <c:strCache>
                <c:ptCount val="1"/>
                <c:pt idx="0">
                  <c:v>Age 85+</c:v>
                </c:pt>
              </c:strCache>
            </c:strRef>
          </c:tx>
          <c:marker>
            <c:symbol val="none"/>
          </c:marker>
          <c:cat>
            <c:numRef>
              <c:f>'ADL2'!$B$13:$J$13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'ADL2'!$B$15:$J$15</c:f>
              <c:numCache>
                <c:formatCode>0</c:formatCode>
                <c:ptCount val="9"/>
                <c:pt idx="0">
                  <c:v>20463</c:v>
                </c:pt>
                <c:pt idx="1">
                  <c:v>19805.204587199994</c:v>
                </c:pt>
                <c:pt idx="2">
                  <c:v>15667.956242981531</c:v>
                </c:pt>
                <c:pt idx="3">
                  <c:v>10636.768034662779</c:v>
                </c:pt>
                <c:pt idx="4">
                  <c:v>8615.19364403076</c:v>
                </c:pt>
                <c:pt idx="5">
                  <c:v>7449.7274840543423</c:v>
                </c:pt>
                <c:pt idx="6">
                  <c:v>6700.8369531108556</c:v>
                </c:pt>
                <c:pt idx="7">
                  <c:v>5946.7579220220159</c:v>
                </c:pt>
                <c:pt idx="8">
                  <c:v>4681.4784081605576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'ADL2'!$A$16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'ADL2'!$B$13:$J$13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'ADL2'!$B$16:$J$16</c:f>
              <c:numCache>
                <c:formatCode>0</c:formatCode>
                <c:ptCount val="9"/>
                <c:pt idx="0">
                  <c:v>66718.5</c:v>
                </c:pt>
                <c:pt idx="1">
                  <c:v>63982.247065745993</c:v>
                </c:pt>
                <c:pt idx="2">
                  <c:v>52568.304570520777</c:v>
                </c:pt>
                <c:pt idx="3">
                  <c:v>42769.311329153505</c:v>
                </c:pt>
                <c:pt idx="4">
                  <c:v>36829.173802778074</c:v>
                </c:pt>
                <c:pt idx="5">
                  <c:v>32110.4468354128</c:v>
                </c:pt>
                <c:pt idx="6">
                  <c:v>27681.048033661609</c:v>
                </c:pt>
                <c:pt idx="7">
                  <c:v>23924.570710251646</c:v>
                </c:pt>
                <c:pt idx="8">
                  <c:v>21436.704493636003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45472"/>
        <c:axId val="161947008"/>
      </c:lineChart>
      <c:catAx>
        <c:axId val="16194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947008"/>
        <c:crosses val="autoZero"/>
        <c:auto val="1"/>
        <c:lblAlgn val="ctr"/>
        <c:lblOffset val="100"/>
        <c:noMultiLvlLbl val="0"/>
      </c:catAx>
      <c:valAx>
        <c:axId val="1619470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1945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'Dementia 2'!$A$14</c:f>
              <c:strCache>
                <c:ptCount val="1"/>
                <c:pt idx="0">
                  <c:v>Age 85+</c:v>
                </c:pt>
              </c:strCache>
            </c:strRef>
          </c:tx>
          <c:marker>
            <c:symbol val="none"/>
          </c:marker>
          <c:cat>
            <c:numRef>
              <c:f>'Dementia 2'!$B$13:$J$13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'Dementia 2'!$B$14:$J$14</c:f>
              <c:numCache>
                <c:formatCode>0</c:formatCode>
                <c:ptCount val="9"/>
                <c:pt idx="0">
                  <c:v>14406.75</c:v>
                </c:pt>
                <c:pt idx="1">
                  <c:v>14098.080665639998</c:v>
                </c:pt>
                <c:pt idx="2">
                  <c:v>11231.493961731132</c:v>
                </c:pt>
                <c:pt idx="3">
                  <c:v>7392.8439445886943</c:v>
                </c:pt>
                <c:pt idx="4">
                  <c:v>5884.9580062518362</c:v>
                </c:pt>
                <c:pt idx="5">
                  <c:v>5025.7763940086106</c:v>
                </c:pt>
                <c:pt idx="6">
                  <c:v>4502.6880083186452</c:v>
                </c:pt>
                <c:pt idx="7">
                  <c:v>4016.5930907440925</c:v>
                </c:pt>
                <c:pt idx="8">
                  <c:v>3255.8449390277756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'Dementia 2'!$A$15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'Dementia 2'!$B$13:$J$13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'Dementia 2'!$B$15:$J$15</c:f>
              <c:numCache>
                <c:formatCode>0</c:formatCode>
                <c:ptCount val="9"/>
                <c:pt idx="0">
                  <c:v>23503.95</c:v>
                </c:pt>
                <c:pt idx="1">
                  <c:v>22722.060616495997</c:v>
                </c:pt>
                <c:pt idx="2">
                  <c:v>18345.230571856293</c:v>
                </c:pt>
                <c:pt idx="3">
                  <c:v>13666.005073101654</c:v>
                </c:pt>
                <c:pt idx="4">
                  <c:v>11401.188528546783</c:v>
                </c:pt>
                <c:pt idx="5">
                  <c:v>9783.9156959283337</c:v>
                </c:pt>
                <c:pt idx="6">
                  <c:v>8595.5068494371098</c:v>
                </c:pt>
                <c:pt idx="7">
                  <c:v>7387.0658669605909</c:v>
                </c:pt>
                <c:pt idx="8">
                  <c:v>6370.7873813155211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52832"/>
        <c:axId val="162154368"/>
      </c:lineChart>
      <c:catAx>
        <c:axId val="16215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154368"/>
        <c:crosses val="autoZero"/>
        <c:auto val="1"/>
        <c:lblAlgn val="ctr"/>
        <c:lblOffset val="100"/>
        <c:noMultiLvlLbl val="0"/>
      </c:catAx>
      <c:valAx>
        <c:axId val="1621543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2152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'Alcohol 2'!$A$2</c:f>
              <c:strCache>
                <c:ptCount val="1"/>
                <c:pt idx="0">
                  <c:v>Under 65</c:v>
                </c:pt>
              </c:strCache>
            </c:strRef>
          </c:tx>
          <c:marker>
            <c:symbol val="none"/>
          </c:marker>
          <c:cat>
            <c:numRef>
              <c:f>'Alcohol 2'!$B$1:$J$1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'Alcohol 2'!$B$2:$J$2</c:f>
              <c:numCache>
                <c:formatCode>0</c:formatCode>
                <c:ptCount val="9"/>
                <c:pt idx="0">
                  <c:v>14876.999999999998</c:v>
                </c:pt>
                <c:pt idx="1">
                  <c:v>14511.015548093997</c:v>
                </c:pt>
                <c:pt idx="2">
                  <c:v>12495.386990065261</c:v>
                </c:pt>
                <c:pt idx="3">
                  <c:v>10775.968452154237</c:v>
                </c:pt>
                <c:pt idx="4">
                  <c:v>9927.8785811643738</c:v>
                </c:pt>
                <c:pt idx="5">
                  <c:v>9114.7875131585297</c:v>
                </c:pt>
                <c:pt idx="6">
                  <c:v>8517.7057187362516</c:v>
                </c:pt>
                <c:pt idx="7">
                  <c:v>8003.675845352569</c:v>
                </c:pt>
                <c:pt idx="8">
                  <c:v>8009.3729840943824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'Alcohol 2'!$A$3</c:f>
              <c:strCache>
                <c:ptCount val="1"/>
                <c:pt idx="0">
                  <c:v>65+</c:v>
                </c:pt>
              </c:strCache>
            </c:strRef>
          </c:tx>
          <c:marker>
            <c:symbol val="none"/>
          </c:marker>
          <c:cat>
            <c:numRef>
              <c:f>'Alcohol 2'!$B$1:$J$1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'Alcohol 2'!$B$3:$J$3</c:f>
              <c:numCache>
                <c:formatCode>0</c:formatCode>
                <c:ptCount val="9"/>
                <c:pt idx="0">
                  <c:v>18183</c:v>
                </c:pt>
                <c:pt idx="1">
                  <c:v>17486.372771759998</c:v>
                </c:pt>
                <c:pt idx="2">
                  <c:v>14689.609545820633</c:v>
                </c:pt>
                <c:pt idx="3">
                  <c:v>12291.315252689188</c:v>
                </c:pt>
                <c:pt idx="4">
                  <c:v>10292.26093533751</c:v>
                </c:pt>
                <c:pt idx="5">
                  <c:v>8863.8478763949079</c:v>
                </c:pt>
                <c:pt idx="6">
                  <c:v>7689.0721049473877</c:v>
                </c:pt>
                <c:pt idx="7">
                  <c:v>6823.3708025184897</c:v>
                </c:pt>
                <c:pt idx="8">
                  <c:v>5812.8320395732671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'Alcohol 2'!$A$4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'Alcohol 2'!$B$1:$J$1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'Alcohol 2'!$B$4:$J$4</c:f>
              <c:numCache>
                <c:formatCode>0</c:formatCode>
                <c:ptCount val="9"/>
                <c:pt idx="0">
                  <c:v>33060</c:v>
                </c:pt>
                <c:pt idx="1">
                  <c:v>31997.388319853995</c:v>
                </c:pt>
                <c:pt idx="2">
                  <c:v>27184.996535885894</c:v>
                </c:pt>
                <c:pt idx="3">
                  <c:v>23067.283704843423</c:v>
                </c:pt>
                <c:pt idx="4">
                  <c:v>20220.139516501884</c:v>
                </c:pt>
                <c:pt idx="5">
                  <c:v>17978.635389553438</c:v>
                </c:pt>
                <c:pt idx="6">
                  <c:v>16206.777823683638</c:v>
                </c:pt>
                <c:pt idx="7">
                  <c:v>14827.046647871059</c:v>
                </c:pt>
                <c:pt idx="8">
                  <c:v>13822.20502366765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22848"/>
        <c:axId val="162624640"/>
      </c:lineChart>
      <c:catAx>
        <c:axId val="16262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624640"/>
        <c:crosses val="autoZero"/>
        <c:auto val="1"/>
        <c:lblAlgn val="ctr"/>
        <c:lblOffset val="100"/>
        <c:noMultiLvlLbl val="0"/>
      </c:catAx>
      <c:valAx>
        <c:axId val="16262464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2622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Dependants!$A$35:$B$35</c:f>
              <c:strCache>
                <c:ptCount val="1"/>
                <c:pt idx="0">
                  <c:v>Households with 1 dependent adult</c:v>
                </c:pt>
              </c:strCache>
            </c:strRef>
          </c:tx>
          <c:marker>
            <c:symbol val="none"/>
          </c:marker>
          <c:cat>
            <c:numRef>
              <c:f>Dependants!$C$34:$K$34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Dependants!$C$35:$K$35</c:f>
              <c:numCache>
                <c:formatCode>0</c:formatCode>
                <c:ptCount val="9"/>
                <c:pt idx="0">
                  <c:v>219520.26</c:v>
                </c:pt>
                <c:pt idx="1">
                  <c:v>211262.200147764</c:v>
                </c:pt>
                <c:pt idx="2">
                  <c:v>181287.20877651963</c:v>
                </c:pt>
                <c:pt idx="3">
                  <c:v>156084.73297099624</c:v>
                </c:pt>
                <c:pt idx="4">
                  <c:v>138588.27039597771</c:v>
                </c:pt>
                <c:pt idx="5">
                  <c:v>124843.71189795408</c:v>
                </c:pt>
                <c:pt idx="6">
                  <c:v>113969.50944657371</c:v>
                </c:pt>
                <c:pt idx="7">
                  <c:v>105512.0117774026</c:v>
                </c:pt>
                <c:pt idx="8">
                  <c:v>99273.885046745214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Dependants!$A$36:$B$36</c:f>
              <c:strCache>
                <c:ptCount val="1"/>
                <c:pt idx="0">
                  <c:v>Dependent children</c:v>
                </c:pt>
              </c:strCache>
            </c:strRef>
          </c:tx>
          <c:marker>
            <c:symbol val="none"/>
          </c:marker>
          <c:cat>
            <c:numRef>
              <c:f>Dependants!$C$34:$K$34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Dependants!$C$36:$K$36</c:f>
              <c:numCache>
                <c:formatCode>0</c:formatCode>
                <c:ptCount val="9"/>
                <c:pt idx="0">
                  <c:v>65998.59</c:v>
                </c:pt>
                <c:pt idx="1">
                  <c:v>63564.230138325998</c:v>
                </c:pt>
                <c:pt idx="2">
                  <c:v>55757.919514839996</c:v>
                </c:pt>
                <c:pt idx="3">
                  <c:v>49374.331149951933</c:v>
                </c:pt>
                <c:pt idx="4">
                  <c:v>46225.675651909107</c:v>
                </c:pt>
                <c:pt idx="5">
                  <c:v>43206.958238508101</c:v>
                </c:pt>
                <c:pt idx="6">
                  <c:v>40990.206289101247</c:v>
                </c:pt>
                <c:pt idx="7">
                  <c:v>39081.79652929747</c:v>
                </c:pt>
                <c:pt idx="8">
                  <c:v>39102.94797543087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Dependants!$A$37:$B$37</c:f>
              <c:strCache>
                <c:ptCount val="1"/>
                <c:pt idx="0">
                  <c:v>Widows aged 65+</c:v>
                </c:pt>
              </c:strCache>
            </c:strRef>
          </c:tx>
          <c:marker>
            <c:symbol val="none"/>
          </c:marker>
          <c:cat>
            <c:numRef>
              <c:f>Dependants!$C$34:$K$34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Dependants!$C$37:$K$37</c:f>
              <c:numCache>
                <c:formatCode>0</c:formatCode>
                <c:ptCount val="9"/>
                <c:pt idx="0">
                  <c:v>13376</c:v>
                </c:pt>
                <c:pt idx="1">
                  <c:v>12863.53859072</c:v>
                </c:pt>
                <c:pt idx="2">
                  <c:v>10806.149550948512</c:v>
                </c:pt>
                <c:pt idx="3">
                  <c:v>9041.8870824380247</c:v>
                </c:pt>
                <c:pt idx="4">
                  <c:v>7571.3183892138004</c:v>
                </c:pt>
                <c:pt idx="5">
                  <c:v>6520.5317711410826</c:v>
                </c:pt>
                <c:pt idx="6">
                  <c:v>5656.3289047888838</c:v>
                </c:pt>
                <c:pt idx="7">
                  <c:v>5019.4911650710728</c:v>
                </c:pt>
                <c:pt idx="8">
                  <c:v>4276.1063279619439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71232"/>
        <c:axId val="162677120"/>
      </c:lineChart>
      <c:catAx>
        <c:axId val="16267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677120"/>
        <c:crosses val="autoZero"/>
        <c:auto val="1"/>
        <c:lblAlgn val="ctr"/>
        <c:lblOffset val="100"/>
        <c:noMultiLvlLbl val="0"/>
      </c:catAx>
      <c:valAx>
        <c:axId val="1626771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2671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'Dependants 2'!$A$42:$B$42</c:f>
              <c:strCache>
                <c:ptCount val="1"/>
                <c:pt idx="0">
                  <c:v>Households with 1 dependent adult</c:v>
                </c:pt>
              </c:strCache>
            </c:strRef>
          </c:tx>
          <c:marker>
            <c:symbol val="none"/>
          </c:marker>
          <c:cat>
            <c:numRef>
              <c:f>'Dependants 2'!$C$41:$K$41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'Dependants 2'!$C$42:$K$42</c:f>
              <c:numCache>
                <c:formatCode>0</c:formatCode>
                <c:ptCount val="9"/>
                <c:pt idx="0">
                  <c:v>219520.26</c:v>
                </c:pt>
                <c:pt idx="1">
                  <c:v>211262.200147764</c:v>
                </c:pt>
                <c:pt idx="2">
                  <c:v>181287.20877651963</c:v>
                </c:pt>
                <c:pt idx="3">
                  <c:v>156084.73297099624</c:v>
                </c:pt>
                <c:pt idx="4">
                  <c:v>138588.27039597771</c:v>
                </c:pt>
                <c:pt idx="5">
                  <c:v>124843.71189795408</c:v>
                </c:pt>
                <c:pt idx="6">
                  <c:v>113969.50944657371</c:v>
                </c:pt>
                <c:pt idx="7">
                  <c:v>105512.0117774026</c:v>
                </c:pt>
                <c:pt idx="8">
                  <c:v>99273.885046745214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'Dependants 2'!$A$43:$B$43</c:f>
              <c:strCache>
                <c:ptCount val="1"/>
                <c:pt idx="0">
                  <c:v>Dependent children</c:v>
                </c:pt>
              </c:strCache>
            </c:strRef>
          </c:tx>
          <c:marker>
            <c:symbol val="none"/>
          </c:marker>
          <c:cat>
            <c:numRef>
              <c:f>'Dependants 2'!$C$41:$K$41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'Dependants 2'!$C$43:$K$43</c:f>
              <c:numCache>
                <c:formatCode>0</c:formatCode>
                <c:ptCount val="9"/>
                <c:pt idx="0">
                  <c:v>123499.2</c:v>
                </c:pt>
                <c:pt idx="1">
                  <c:v>118101.57908531799</c:v>
                </c:pt>
                <c:pt idx="2">
                  <c:v>104673.94928327788</c:v>
                </c:pt>
                <c:pt idx="3">
                  <c:v>94021.459720817642</c:v>
                </c:pt>
                <c:pt idx="4">
                  <c:v>88767.201784455145</c:v>
                </c:pt>
                <c:pt idx="5">
                  <c:v>83729.77551255688</c:v>
                </c:pt>
                <c:pt idx="6">
                  <c:v>80030.613590791254</c:v>
                </c:pt>
                <c:pt idx="7">
                  <c:v>76845.991731552116</c:v>
                </c:pt>
                <c:pt idx="8">
                  <c:v>76881.287798010031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'Dependants 2'!$A$44:$B$44</c:f>
              <c:strCache>
                <c:ptCount val="1"/>
                <c:pt idx="0">
                  <c:v>Widows aged 65+</c:v>
                </c:pt>
              </c:strCache>
            </c:strRef>
          </c:tx>
          <c:marker>
            <c:symbol val="none"/>
          </c:marker>
          <c:cat>
            <c:numRef>
              <c:f>'Dependants 2'!$C$41:$K$41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'Dependants 2'!$C$44:$K$44</c:f>
              <c:numCache>
                <c:formatCode>0</c:formatCode>
                <c:ptCount val="9"/>
                <c:pt idx="0">
                  <c:v>62700</c:v>
                </c:pt>
                <c:pt idx="1">
                  <c:v>60297.837143999997</c:v>
                </c:pt>
                <c:pt idx="2">
                  <c:v>50653.826020071145</c:v>
                </c:pt>
                <c:pt idx="3">
                  <c:v>42383.845698928235</c:v>
                </c:pt>
                <c:pt idx="4">
                  <c:v>35490.554949439691</c:v>
                </c:pt>
                <c:pt idx="5">
                  <c:v>30564.992677223821</c:v>
                </c:pt>
                <c:pt idx="6">
                  <c:v>26514.041741197889</c:v>
                </c:pt>
                <c:pt idx="7">
                  <c:v>23528.864836270655</c:v>
                </c:pt>
                <c:pt idx="8">
                  <c:v>20044.248412321613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13824"/>
        <c:axId val="162815360"/>
      </c:lineChart>
      <c:catAx>
        <c:axId val="16281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815360"/>
        <c:crosses val="autoZero"/>
        <c:auto val="1"/>
        <c:lblAlgn val="ctr"/>
        <c:lblOffset val="100"/>
        <c:noMultiLvlLbl val="0"/>
      </c:catAx>
      <c:valAx>
        <c:axId val="1628153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2813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Serving</c:v>
                </c:pt>
              </c:strCache>
            </c:strRef>
          </c:tx>
          <c:marker>
            <c:symbol val="none"/>
          </c:marker>
          <c:cat>
            <c:numRef>
              <c:f>Sheet1!$B$1:$J$1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Sheet1!$B$2:$J$2</c:f>
              <c:numCache>
                <c:formatCode>#,##0</c:formatCode>
                <c:ptCount val="9"/>
                <c:pt idx="0">
                  <c:v>33330</c:v>
                </c:pt>
                <c:pt idx="1">
                  <c:v>30000</c:v>
                </c:pt>
                <c:pt idx="2">
                  <c:v>29000</c:v>
                </c:pt>
                <c:pt idx="3">
                  <c:v>29000</c:v>
                </c:pt>
                <c:pt idx="4">
                  <c:v>29000</c:v>
                </c:pt>
                <c:pt idx="5">
                  <c:v>29000</c:v>
                </c:pt>
                <c:pt idx="6">
                  <c:v>29000</c:v>
                </c:pt>
                <c:pt idx="7">
                  <c:v>29000</c:v>
                </c:pt>
                <c:pt idx="8">
                  <c:v>29000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Former</c:v>
                </c:pt>
              </c:strCache>
            </c:strRef>
          </c:tx>
          <c:marker>
            <c:symbol val="none"/>
          </c:marker>
          <c:cat>
            <c:numRef>
              <c:f>Sheet1!$B$1:$J$1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Sheet1!$B$3:$J$3</c:f>
              <c:numCache>
                <c:formatCode>#,##0</c:formatCode>
                <c:ptCount val="9"/>
                <c:pt idx="0">
                  <c:v>380000</c:v>
                </c:pt>
                <c:pt idx="1">
                  <c:v>367790</c:v>
                </c:pt>
                <c:pt idx="2">
                  <c:v>312470</c:v>
                </c:pt>
                <c:pt idx="3">
                  <c:v>265140</c:v>
                </c:pt>
                <c:pt idx="4">
                  <c:v>232420</c:v>
                </c:pt>
                <c:pt idx="5">
                  <c:v>206650</c:v>
                </c:pt>
                <c:pt idx="6">
                  <c:v>186290</c:v>
                </c:pt>
                <c:pt idx="7">
                  <c:v>170430</c:v>
                </c:pt>
                <c:pt idx="8">
                  <c:v>158880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Former 85+</c:v>
                </c:pt>
              </c:strCache>
            </c:strRef>
          </c:tx>
          <c:marker>
            <c:symbol val="none"/>
          </c:marker>
          <c:cat>
            <c:numRef>
              <c:f>Sheet1!$B$1:$J$1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Sheet1!$B$4:$J$4</c:f>
              <c:numCache>
                <c:formatCode>#,##0</c:formatCode>
                <c:ptCount val="9"/>
                <c:pt idx="0">
                  <c:v>57000</c:v>
                </c:pt>
                <c:pt idx="1">
                  <c:v>55170</c:v>
                </c:pt>
                <c:pt idx="2">
                  <c:v>43640</c:v>
                </c:pt>
                <c:pt idx="3">
                  <c:v>29630</c:v>
                </c:pt>
                <c:pt idx="4">
                  <c:v>24000</c:v>
                </c:pt>
                <c:pt idx="5">
                  <c:v>20750</c:v>
                </c:pt>
                <c:pt idx="6">
                  <c:v>18670</c:v>
                </c:pt>
                <c:pt idx="7">
                  <c:v>16570</c:v>
                </c:pt>
                <c:pt idx="8">
                  <c:v>13040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Dependent adults excluding widows</c:v>
                </c:pt>
              </c:strCache>
            </c:strRef>
          </c:tx>
          <c:marker>
            <c:symbol val="none"/>
          </c:marker>
          <c:cat>
            <c:numRef>
              <c:f>Sheet1!$B$1:$J$1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Sheet1!$B$5:$J$5</c:f>
              <c:numCache>
                <c:formatCode>#,##0</c:formatCode>
                <c:ptCount val="9"/>
                <c:pt idx="0">
                  <c:v>219520</c:v>
                </c:pt>
                <c:pt idx="1">
                  <c:v>211260</c:v>
                </c:pt>
                <c:pt idx="2">
                  <c:v>181290</c:v>
                </c:pt>
                <c:pt idx="3">
                  <c:v>156090</c:v>
                </c:pt>
                <c:pt idx="4">
                  <c:v>138590</c:v>
                </c:pt>
                <c:pt idx="5">
                  <c:v>124840</c:v>
                </c:pt>
                <c:pt idx="6">
                  <c:v>113970</c:v>
                </c:pt>
                <c:pt idx="7">
                  <c:v>105510</c:v>
                </c:pt>
                <c:pt idx="8">
                  <c:v>99270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Dependent children</c:v>
                </c:pt>
              </c:strCache>
            </c:strRef>
          </c:tx>
          <c:marker>
            <c:symbol val="none"/>
          </c:marker>
          <c:cat>
            <c:numRef>
              <c:f>Sheet1!$B$1:$J$1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Sheet1!$B$6:$J$6</c:f>
              <c:numCache>
                <c:formatCode>0</c:formatCode>
                <c:ptCount val="9"/>
                <c:pt idx="0">
                  <c:v>123499.2</c:v>
                </c:pt>
                <c:pt idx="1">
                  <c:v>118101.57908531799</c:v>
                </c:pt>
                <c:pt idx="2">
                  <c:v>104673.94928327788</c:v>
                </c:pt>
                <c:pt idx="3">
                  <c:v>94021.459720817642</c:v>
                </c:pt>
                <c:pt idx="4">
                  <c:v>88767.201784455145</c:v>
                </c:pt>
                <c:pt idx="5">
                  <c:v>83729.77551255688</c:v>
                </c:pt>
                <c:pt idx="6">
                  <c:v>80030.613590791254</c:v>
                </c:pt>
                <c:pt idx="7">
                  <c:v>76845.991731552116</c:v>
                </c:pt>
                <c:pt idx="8">
                  <c:v>76881.287798010031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54016"/>
        <c:axId val="162855552"/>
      </c:lineChart>
      <c:catAx>
        <c:axId val="16285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855552"/>
        <c:crosses val="autoZero"/>
        <c:auto val="1"/>
        <c:lblAlgn val="ctr"/>
        <c:lblOffset val="100"/>
        <c:noMultiLvlLbl val="0"/>
      </c:catAx>
      <c:valAx>
        <c:axId val="1628555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2854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30</xdr:row>
      <xdr:rowOff>38100</xdr:rowOff>
    </xdr:from>
    <xdr:to>
      <xdr:col>18</xdr:col>
      <xdr:colOff>142875</xdr:colOff>
      <xdr:row>44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1</xdr:row>
      <xdr:rowOff>171450</xdr:rowOff>
    </xdr:from>
    <xdr:to>
      <xdr:col>18</xdr:col>
      <xdr:colOff>161925</xdr:colOff>
      <xdr:row>16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</xdr:row>
      <xdr:rowOff>95250</xdr:rowOff>
    </xdr:from>
    <xdr:to>
      <xdr:col>18</xdr:col>
      <xdr:colOff>342900</xdr:colOff>
      <xdr:row>15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180975</xdr:rowOff>
    </xdr:from>
    <xdr:to>
      <xdr:col>18</xdr:col>
      <xdr:colOff>266700</xdr:colOff>
      <xdr:row>16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123825</xdr:rowOff>
    </xdr:from>
    <xdr:to>
      <xdr:col>13</xdr:col>
      <xdr:colOff>333375</xdr:colOff>
      <xdr:row>21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447675</xdr:colOff>
      <xdr:row>18</xdr:row>
      <xdr:rowOff>47625</xdr:rowOff>
    </xdr:from>
    <xdr:to>
      <xdr:col>20</xdr:col>
      <xdr:colOff>142875</xdr:colOff>
      <xdr:row>32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161925</xdr:colOff>
      <xdr:row>23</xdr:row>
      <xdr:rowOff>161925</xdr:rowOff>
    </xdr:from>
    <xdr:to>
      <xdr:col>19</xdr:col>
      <xdr:colOff>466725</xdr:colOff>
      <xdr:row>38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2</xdr:row>
      <xdr:rowOff>28575</xdr:rowOff>
    </xdr:from>
    <xdr:to>
      <xdr:col>17</xdr:col>
      <xdr:colOff>485775</xdr:colOff>
      <xdr:row>16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6"/>
  <sheetViews>
    <sheetView workbookViewId="0">
      <selection activeCell="E4" sqref="E4"/>
    </sheetView>
  </sheetViews>
  <sheetFormatPr defaultRowHeight="14.4" x14ac:dyDescent="0.3"/>
  <cols>
    <col min="4" max="4" width="10.6640625" style="2" bestFit="1" customWidth="1"/>
    <col min="5" max="5" width="9.109375" style="2"/>
    <col min="6" max="6" width="12.6640625" style="2" bestFit="1" customWidth="1"/>
    <col min="7" max="18" width="12.6640625" bestFit="1" customWidth="1"/>
    <col min="19" max="20" width="12.6640625" customWidth="1"/>
    <col min="21" max="35" width="12.6640625" bestFit="1" customWidth="1"/>
    <col min="39" max="40" width="12.6640625" bestFit="1" customWidth="1"/>
  </cols>
  <sheetData>
    <row r="1" spans="1:40" ht="59.25" customHeight="1" x14ac:dyDescent="0.25">
      <c r="A1" t="s">
        <v>28</v>
      </c>
      <c r="B1" s="1" t="s">
        <v>166</v>
      </c>
      <c r="C1">
        <v>2014</v>
      </c>
      <c r="D1" s="2" t="s">
        <v>0</v>
      </c>
      <c r="E1" s="2">
        <v>2015</v>
      </c>
      <c r="F1" s="3" t="s">
        <v>159</v>
      </c>
      <c r="G1" s="3" t="s">
        <v>160</v>
      </c>
      <c r="H1" s="3" t="s">
        <v>161</v>
      </c>
      <c r="I1" s="3" t="s">
        <v>162</v>
      </c>
      <c r="J1" s="1" t="s">
        <v>163</v>
      </c>
      <c r="K1" s="1" t="s">
        <v>158</v>
      </c>
      <c r="L1" s="1" t="s">
        <v>29</v>
      </c>
      <c r="M1" s="1" t="s">
        <v>31</v>
      </c>
      <c r="N1" s="1" t="s">
        <v>30</v>
      </c>
      <c r="O1" s="1" t="s">
        <v>32</v>
      </c>
      <c r="P1" s="1" t="s">
        <v>33</v>
      </c>
      <c r="Q1" s="1" t="s">
        <v>34</v>
      </c>
      <c r="R1" s="1" t="s">
        <v>35</v>
      </c>
      <c r="S1" s="1" t="s">
        <v>36</v>
      </c>
      <c r="T1" s="1" t="s">
        <v>37</v>
      </c>
      <c r="U1" t="s">
        <v>1</v>
      </c>
      <c r="V1" s="1" t="s">
        <v>38</v>
      </c>
      <c r="W1" s="1" t="s">
        <v>19</v>
      </c>
      <c r="X1" t="s">
        <v>2</v>
      </c>
      <c r="Y1" t="s">
        <v>3</v>
      </c>
      <c r="Z1" t="s">
        <v>4</v>
      </c>
      <c r="AA1" t="s">
        <v>5</v>
      </c>
      <c r="AB1" t="s">
        <v>6</v>
      </c>
      <c r="AC1" t="s">
        <v>7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  <c r="AI1" t="s">
        <v>13</v>
      </c>
      <c r="AJ1" s="1" t="s">
        <v>14</v>
      </c>
      <c r="AK1" s="1" t="s">
        <v>15</v>
      </c>
      <c r="AL1" s="1" t="s">
        <v>16</v>
      </c>
      <c r="AM1" t="s">
        <v>17</v>
      </c>
      <c r="AN1" t="s">
        <v>18</v>
      </c>
    </row>
    <row r="2" spans="1:40" ht="15" x14ac:dyDescent="0.25">
      <c r="A2">
        <v>16</v>
      </c>
      <c r="B2">
        <v>20</v>
      </c>
      <c r="C2">
        <v>70</v>
      </c>
      <c r="D2" s="2">
        <v>18</v>
      </c>
      <c r="E2" s="2">
        <v>60</v>
      </c>
      <c r="F2" s="2">
        <v>17</v>
      </c>
      <c r="G2" s="2">
        <v>17</v>
      </c>
      <c r="H2" s="2">
        <v>17</v>
      </c>
      <c r="I2" s="2">
        <v>17</v>
      </c>
      <c r="J2" s="2">
        <v>17</v>
      </c>
      <c r="K2" s="2">
        <v>17</v>
      </c>
      <c r="L2" s="2">
        <v>17</v>
      </c>
      <c r="M2" s="2">
        <v>17</v>
      </c>
      <c r="N2" s="2">
        <v>17</v>
      </c>
      <c r="O2" s="2">
        <v>17</v>
      </c>
      <c r="P2" s="2">
        <v>17</v>
      </c>
      <c r="Q2" s="2">
        <v>17</v>
      </c>
      <c r="R2" s="2">
        <v>17</v>
      </c>
      <c r="S2" s="2">
        <v>17</v>
      </c>
      <c r="T2" s="2">
        <v>17</v>
      </c>
      <c r="U2" s="2">
        <v>17</v>
      </c>
      <c r="V2" s="2">
        <v>17</v>
      </c>
      <c r="W2" s="2">
        <v>17</v>
      </c>
      <c r="X2" s="2">
        <v>17</v>
      </c>
      <c r="Y2" s="2">
        <v>17</v>
      </c>
      <c r="Z2" s="2">
        <v>17</v>
      </c>
      <c r="AA2" s="2">
        <v>17</v>
      </c>
      <c r="AB2" s="2">
        <v>17</v>
      </c>
      <c r="AC2" s="2">
        <v>17</v>
      </c>
      <c r="AD2" s="2">
        <v>17</v>
      </c>
      <c r="AE2" s="2">
        <v>17</v>
      </c>
      <c r="AF2" s="2">
        <v>17</v>
      </c>
      <c r="AG2" s="2">
        <v>17</v>
      </c>
      <c r="AH2" s="2">
        <v>17</v>
      </c>
      <c r="AI2" s="2">
        <v>17</v>
      </c>
      <c r="AJ2" s="2">
        <v>17</v>
      </c>
      <c r="AK2" s="2">
        <v>17</v>
      </c>
      <c r="AL2" s="2">
        <v>17</v>
      </c>
      <c r="AM2" s="2">
        <v>17</v>
      </c>
      <c r="AN2" s="2">
        <v>17</v>
      </c>
    </row>
    <row r="3" spans="1:40" ht="15" x14ac:dyDescent="0.25">
      <c r="A3">
        <v>17</v>
      </c>
      <c r="B3">
        <v>20</v>
      </c>
      <c r="C3">
        <v>70</v>
      </c>
      <c r="D3" s="2">
        <v>18</v>
      </c>
      <c r="E3" s="2">
        <v>60</v>
      </c>
      <c r="F3" s="2">
        <v>17</v>
      </c>
      <c r="G3" s="2">
        <v>17</v>
      </c>
      <c r="H3" s="2">
        <v>17</v>
      </c>
      <c r="I3" s="2">
        <v>17</v>
      </c>
      <c r="J3" s="2">
        <v>17</v>
      </c>
      <c r="K3" s="2">
        <v>17</v>
      </c>
      <c r="L3" s="2">
        <v>17</v>
      </c>
      <c r="M3" s="2">
        <v>17</v>
      </c>
      <c r="N3" s="2">
        <v>17</v>
      </c>
      <c r="O3" s="2">
        <v>17</v>
      </c>
      <c r="P3" s="2">
        <v>17</v>
      </c>
      <c r="Q3" s="2">
        <v>17</v>
      </c>
      <c r="R3" s="2">
        <v>17</v>
      </c>
      <c r="S3" s="2">
        <v>17</v>
      </c>
      <c r="T3" s="2">
        <v>17</v>
      </c>
      <c r="U3" s="2">
        <v>17</v>
      </c>
      <c r="V3" s="2">
        <v>17</v>
      </c>
      <c r="W3" s="2">
        <v>17</v>
      </c>
      <c r="X3" s="2">
        <v>17</v>
      </c>
      <c r="Y3" s="2">
        <v>17</v>
      </c>
      <c r="Z3" s="2">
        <v>17</v>
      </c>
      <c r="AA3" s="2">
        <v>17</v>
      </c>
      <c r="AB3" s="2">
        <v>17</v>
      </c>
      <c r="AC3" s="2">
        <v>17</v>
      </c>
      <c r="AD3" s="2">
        <v>17</v>
      </c>
      <c r="AE3" s="2">
        <v>17</v>
      </c>
      <c r="AF3" s="2">
        <v>17</v>
      </c>
      <c r="AG3" s="2">
        <v>17</v>
      </c>
      <c r="AH3" s="2">
        <v>17</v>
      </c>
      <c r="AI3" s="2">
        <v>17</v>
      </c>
      <c r="AJ3" s="2">
        <v>17</v>
      </c>
      <c r="AK3" s="2">
        <v>17</v>
      </c>
      <c r="AL3" s="2">
        <v>17</v>
      </c>
      <c r="AM3" s="2">
        <v>17</v>
      </c>
      <c r="AN3" s="2">
        <v>17</v>
      </c>
    </row>
    <row r="4" spans="1:40" ht="15" x14ac:dyDescent="0.25">
      <c r="A4">
        <v>18</v>
      </c>
      <c r="B4">
        <v>90</v>
      </c>
      <c r="C4">
        <v>395</v>
      </c>
      <c r="D4" s="2">
        <v>78</v>
      </c>
      <c r="E4" s="2">
        <v>360</v>
      </c>
      <c r="F4" s="2">
        <v>71</v>
      </c>
      <c r="G4" s="2">
        <v>71</v>
      </c>
      <c r="H4" s="2">
        <v>71</v>
      </c>
      <c r="I4" s="2">
        <v>71</v>
      </c>
      <c r="J4" s="2">
        <v>68</v>
      </c>
      <c r="K4" s="2">
        <v>68</v>
      </c>
      <c r="L4" s="2">
        <v>68</v>
      </c>
      <c r="M4" s="2">
        <v>68</v>
      </c>
      <c r="N4" s="2">
        <v>68</v>
      </c>
      <c r="O4" s="2">
        <v>68</v>
      </c>
      <c r="P4" s="2">
        <v>68</v>
      </c>
      <c r="Q4" s="2">
        <v>68</v>
      </c>
      <c r="R4" s="2">
        <v>68</v>
      </c>
      <c r="S4" s="2">
        <v>68</v>
      </c>
      <c r="T4" s="2">
        <v>68</v>
      </c>
      <c r="U4" s="2">
        <v>68</v>
      </c>
      <c r="V4" s="2">
        <v>68</v>
      </c>
      <c r="W4" s="2">
        <v>68</v>
      </c>
      <c r="X4" s="2">
        <v>68</v>
      </c>
      <c r="Y4" s="2">
        <v>68</v>
      </c>
      <c r="Z4" s="2">
        <v>68</v>
      </c>
      <c r="AA4" s="2">
        <v>68</v>
      </c>
      <c r="AB4" s="2">
        <v>68</v>
      </c>
      <c r="AC4" s="2">
        <v>68</v>
      </c>
      <c r="AD4" s="2">
        <v>68</v>
      </c>
      <c r="AE4" s="2">
        <v>68</v>
      </c>
      <c r="AF4" s="2">
        <v>68</v>
      </c>
      <c r="AG4" s="2">
        <v>68</v>
      </c>
      <c r="AH4" s="2">
        <v>68</v>
      </c>
      <c r="AI4" s="2">
        <v>68</v>
      </c>
      <c r="AJ4" s="2">
        <v>68</v>
      </c>
      <c r="AK4" s="2">
        <v>68</v>
      </c>
      <c r="AL4" s="2">
        <v>68</v>
      </c>
      <c r="AM4" s="2">
        <v>68</v>
      </c>
      <c r="AN4" s="2">
        <v>68</v>
      </c>
    </row>
    <row r="5" spans="1:40" ht="15" x14ac:dyDescent="0.25">
      <c r="A5">
        <v>19</v>
      </c>
      <c r="B5">
        <v>90</v>
      </c>
      <c r="C5">
        <v>395</v>
      </c>
      <c r="D5" s="2">
        <v>78</v>
      </c>
      <c r="E5" s="2">
        <v>360</v>
      </c>
      <c r="F5" s="2">
        <v>71</v>
      </c>
      <c r="G5" s="2">
        <v>71</v>
      </c>
      <c r="H5" s="2">
        <v>71</v>
      </c>
      <c r="I5" s="2">
        <v>71</v>
      </c>
      <c r="J5" s="2">
        <v>69</v>
      </c>
      <c r="K5" s="2">
        <v>69</v>
      </c>
      <c r="L5" s="2">
        <v>69</v>
      </c>
      <c r="M5" s="2">
        <v>69</v>
      </c>
      <c r="N5" s="2">
        <v>69</v>
      </c>
      <c r="O5" s="2">
        <v>69</v>
      </c>
      <c r="P5" s="2">
        <v>69</v>
      </c>
      <c r="Q5" s="2">
        <v>69</v>
      </c>
      <c r="R5" s="2">
        <v>69</v>
      </c>
      <c r="S5" s="2">
        <v>69</v>
      </c>
      <c r="T5" s="2">
        <v>69</v>
      </c>
      <c r="U5" s="2">
        <v>69</v>
      </c>
      <c r="V5" s="2">
        <v>69</v>
      </c>
      <c r="W5" s="2">
        <v>69</v>
      </c>
      <c r="X5" s="2">
        <v>69</v>
      </c>
      <c r="Y5" s="2">
        <v>69</v>
      </c>
      <c r="Z5" s="2">
        <v>69</v>
      </c>
      <c r="AA5" s="2">
        <v>69</v>
      </c>
      <c r="AB5" s="2">
        <v>69</v>
      </c>
      <c r="AC5" s="2">
        <v>69</v>
      </c>
      <c r="AD5" s="2">
        <v>69</v>
      </c>
      <c r="AE5" s="2">
        <v>69</v>
      </c>
      <c r="AF5" s="2">
        <v>69</v>
      </c>
      <c r="AG5" s="2">
        <v>69</v>
      </c>
      <c r="AH5" s="2">
        <v>69</v>
      </c>
      <c r="AI5" s="2">
        <v>69</v>
      </c>
      <c r="AJ5" s="2">
        <v>69</v>
      </c>
      <c r="AK5" s="2">
        <v>69</v>
      </c>
      <c r="AL5" s="2">
        <v>69</v>
      </c>
      <c r="AM5" s="2">
        <v>69</v>
      </c>
      <c r="AN5" s="2">
        <v>69</v>
      </c>
    </row>
    <row r="6" spans="1:40" ht="15" x14ac:dyDescent="0.25">
      <c r="A6">
        <v>20</v>
      </c>
      <c r="B6">
        <v>160</v>
      </c>
      <c r="C6">
        <v>1380</v>
      </c>
      <c r="D6" s="2">
        <v>141</v>
      </c>
      <c r="E6" s="2">
        <v>1240</v>
      </c>
      <c r="F6" s="2">
        <v>127</v>
      </c>
      <c r="G6" s="2">
        <v>127</v>
      </c>
      <c r="H6" s="2">
        <v>127</v>
      </c>
      <c r="I6" s="2">
        <v>127</v>
      </c>
      <c r="J6" s="2">
        <v>122</v>
      </c>
      <c r="K6" s="2">
        <v>122</v>
      </c>
      <c r="L6" s="2">
        <v>122</v>
      </c>
      <c r="M6" s="2">
        <v>122</v>
      </c>
      <c r="N6" s="2">
        <v>122</v>
      </c>
      <c r="O6" s="2">
        <v>122</v>
      </c>
      <c r="P6" s="2">
        <v>122</v>
      </c>
      <c r="Q6" s="2">
        <v>122</v>
      </c>
      <c r="R6" s="2">
        <v>122</v>
      </c>
      <c r="S6" s="2">
        <v>122</v>
      </c>
      <c r="T6" s="2">
        <v>122</v>
      </c>
      <c r="U6" s="2">
        <v>122</v>
      </c>
      <c r="V6" s="2">
        <v>122</v>
      </c>
      <c r="W6" s="2">
        <v>122</v>
      </c>
      <c r="X6" s="2">
        <v>122</v>
      </c>
      <c r="Y6" s="2">
        <v>122</v>
      </c>
      <c r="Z6" s="2">
        <v>122</v>
      </c>
      <c r="AA6" s="2">
        <v>122</v>
      </c>
      <c r="AB6" s="2">
        <v>122</v>
      </c>
      <c r="AC6" s="2">
        <v>122</v>
      </c>
      <c r="AD6" s="2">
        <v>122</v>
      </c>
      <c r="AE6" s="2">
        <v>122</v>
      </c>
      <c r="AF6" s="2">
        <v>122</v>
      </c>
      <c r="AG6" s="2">
        <v>122</v>
      </c>
      <c r="AH6" s="2">
        <v>122</v>
      </c>
      <c r="AI6" s="2">
        <v>122</v>
      </c>
      <c r="AJ6" s="2">
        <v>122</v>
      </c>
      <c r="AK6" s="2">
        <v>122</v>
      </c>
      <c r="AL6" s="2">
        <v>122</v>
      </c>
      <c r="AM6" s="2">
        <v>122</v>
      </c>
      <c r="AN6" s="2">
        <v>122</v>
      </c>
    </row>
    <row r="7" spans="1:40" ht="15" x14ac:dyDescent="0.25">
      <c r="A7">
        <v>21</v>
      </c>
      <c r="B7">
        <v>160</v>
      </c>
      <c r="C7">
        <v>1380</v>
      </c>
      <c r="D7" s="2">
        <v>141</v>
      </c>
      <c r="E7" s="2">
        <v>1240</v>
      </c>
      <c r="F7" s="2">
        <v>127</v>
      </c>
      <c r="G7" s="2">
        <v>127</v>
      </c>
      <c r="H7" s="2">
        <v>127</v>
      </c>
      <c r="I7" s="2">
        <v>127</v>
      </c>
      <c r="J7" s="2">
        <v>122</v>
      </c>
      <c r="K7" s="2">
        <v>122</v>
      </c>
      <c r="L7" s="2">
        <v>122</v>
      </c>
      <c r="M7" s="2">
        <v>122</v>
      </c>
      <c r="N7" s="2">
        <v>122</v>
      </c>
      <c r="O7" s="2">
        <v>122</v>
      </c>
      <c r="P7" s="2">
        <v>122</v>
      </c>
      <c r="Q7" s="2">
        <v>122</v>
      </c>
      <c r="R7" s="2">
        <v>122</v>
      </c>
      <c r="S7" s="2">
        <v>122</v>
      </c>
      <c r="T7" s="2">
        <v>122</v>
      </c>
      <c r="U7" s="2">
        <v>122</v>
      </c>
      <c r="V7" s="2">
        <v>122</v>
      </c>
      <c r="W7" s="2">
        <v>122</v>
      </c>
      <c r="X7" s="2">
        <v>122</v>
      </c>
      <c r="Y7" s="2">
        <v>122</v>
      </c>
      <c r="Z7" s="2">
        <v>122</v>
      </c>
      <c r="AA7" s="2">
        <v>122</v>
      </c>
      <c r="AB7" s="2">
        <v>122</v>
      </c>
      <c r="AC7" s="2">
        <v>122</v>
      </c>
      <c r="AD7" s="2">
        <v>122</v>
      </c>
      <c r="AE7" s="2">
        <v>122</v>
      </c>
      <c r="AF7" s="2">
        <v>122</v>
      </c>
      <c r="AG7" s="2">
        <v>122</v>
      </c>
      <c r="AH7" s="2">
        <v>122</v>
      </c>
      <c r="AI7" s="2">
        <v>122</v>
      </c>
      <c r="AJ7" s="2">
        <v>122</v>
      </c>
      <c r="AK7" s="2">
        <v>122</v>
      </c>
      <c r="AL7" s="2">
        <v>122</v>
      </c>
      <c r="AM7" s="2">
        <v>122</v>
      </c>
      <c r="AN7" s="2">
        <v>122</v>
      </c>
    </row>
    <row r="8" spans="1:40" ht="15" x14ac:dyDescent="0.25">
      <c r="A8">
        <v>22</v>
      </c>
      <c r="B8">
        <v>160</v>
      </c>
      <c r="C8">
        <v>1380</v>
      </c>
      <c r="D8" s="2">
        <v>142</v>
      </c>
      <c r="E8" s="2">
        <v>1240</v>
      </c>
      <c r="F8" s="2">
        <v>128</v>
      </c>
      <c r="G8" s="2">
        <v>128</v>
      </c>
      <c r="H8" s="2">
        <v>128</v>
      </c>
      <c r="I8" s="2">
        <v>128</v>
      </c>
      <c r="J8" s="2">
        <v>123</v>
      </c>
      <c r="K8" s="2">
        <v>123</v>
      </c>
      <c r="L8" s="2">
        <v>123</v>
      </c>
      <c r="M8" s="2">
        <v>123</v>
      </c>
      <c r="N8" s="2">
        <v>123</v>
      </c>
      <c r="O8" s="2">
        <v>123</v>
      </c>
      <c r="P8" s="2">
        <v>123</v>
      </c>
      <c r="Q8" s="2">
        <v>123</v>
      </c>
      <c r="R8" s="2">
        <v>123</v>
      </c>
      <c r="S8" s="2">
        <v>123</v>
      </c>
      <c r="T8" s="2">
        <v>123</v>
      </c>
      <c r="U8" s="2">
        <v>123</v>
      </c>
      <c r="V8" s="2">
        <v>123</v>
      </c>
      <c r="W8" s="2">
        <v>123</v>
      </c>
      <c r="X8" s="2">
        <v>123</v>
      </c>
      <c r="Y8" s="2">
        <v>123</v>
      </c>
      <c r="Z8" s="2">
        <v>123</v>
      </c>
      <c r="AA8" s="2">
        <v>123</v>
      </c>
      <c r="AB8" s="2">
        <v>123</v>
      </c>
      <c r="AC8" s="2">
        <v>123</v>
      </c>
      <c r="AD8" s="2">
        <v>123</v>
      </c>
      <c r="AE8" s="2">
        <v>123</v>
      </c>
      <c r="AF8" s="2">
        <v>123</v>
      </c>
      <c r="AG8" s="2">
        <v>123</v>
      </c>
      <c r="AH8" s="2">
        <v>123</v>
      </c>
      <c r="AI8" s="2">
        <v>123</v>
      </c>
      <c r="AJ8" s="2">
        <v>123</v>
      </c>
      <c r="AK8" s="2">
        <v>123</v>
      </c>
      <c r="AL8" s="2">
        <v>123</v>
      </c>
      <c r="AM8" s="2">
        <v>123</v>
      </c>
      <c r="AN8" s="2">
        <v>123</v>
      </c>
    </row>
    <row r="9" spans="1:40" ht="15" x14ac:dyDescent="0.25">
      <c r="A9">
        <v>23</v>
      </c>
      <c r="B9">
        <v>160</v>
      </c>
      <c r="C9">
        <v>1380</v>
      </c>
      <c r="D9" s="2">
        <v>142</v>
      </c>
      <c r="E9" s="2">
        <v>1240</v>
      </c>
      <c r="F9" s="2">
        <v>127</v>
      </c>
      <c r="G9" s="2">
        <v>127</v>
      </c>
      <c r="H9" s="2">
        <v>127</v>
      </c>
      <c r="I9" s="2">
        <v>127</v>
      </c>
      <c r="J9" s="2">
        <v>123</v>
      </c>
      <c r="K9" s="2">
        <v>123</v>
      </c>
      <c r="L9" s="2">
        <v>123</v>
      </c>
      <c r="M9" s="2">
        <v>123</v>
      </c>
      <c r="N9" s="2">
        <v>123</v>
      </c>
      <c r="O9" s="2">
        <v>123</v>
      </c>
      <c r="P9" s="2">
        <v>123</v>
      </c>
      <c r="Q9" s="2">
        <v>123</v>
      </c>
      <c r="R9" s="2">
        <v>123</v>
      </c>
      <c r="S9" s="2">
        <v>123</v>
      </c>
      <c r="T9" s="2">
        <v>123</v>
      </c>
      <c r="U9" s="2">
        <v>123</v>
      </c>
      <c r="V9" s="2">
        <v>123</v>
      </c>
      <c r="W9" s="2">
        <v>123</v>
      </c>
      <c r="X9" s="2">
        <v>123</v>
      </c>
      <c r="Y9" s="2">
        <v>123</v>
      </c>
      <c r="Z9" s="2">
        <v>123</v>
      </c>
      <c r="AA9" s="2">
        <v>123</v>
      </c>
      <c r="AB9" s="2">
        <v>123</v>
      </c>
      <c r="AC9" s="2">
        <v>123</v>
      </c>
      <c r="AD9" s="2">
        <v>123</v>
      </c>
      <c r="AE9" s="2">
        <v>123</v>
      </c>
      <c r="AF9" s="2">
        <v>123</v>
      </c>
      <c r="AG9" s="2">
        <v>123</v>
      </c>
      <c r="AH9" s="2">
        <v>123</v>
      </c>
      <c r="AI9" s="2">
        <v>123</v>
      </c>
      <c r="AJ9" s="2">
        <v>123</v>
      </c>
      <c r="AK9" s="2">
        <v>123</v>
      </c>
      <c r="AL9" s="2">
        <v>123</v>
      </c>
      <c r="AM9" s="2">
        <v>123</v>
      </c>
      <c r="AN9" s="2">
        <v>123</v>
      </c>
    </row>
    <row r="10" spans="1:40" ht="15" x14ac:dyDescent="0.25">
      <c r="A10">
        <v>24</v>
      </c>
      <c r="B10">
        <v>160</v>
      </c>
      <c r="C10">
        <v>1380</v>
      </c>
      <c r="D10" s="2">
        <v>141</v>
      </c>
      <c r="E10" s="2">
        <v>1240</v>
      </c>
      <c r="F10" s="2">
        <v>127</v>
      </c>
      <c r="G10" s="2">
        <v>127</v>
      </c>
      <c r="H10" s="2">
        <v>127</v>
      </c>
      <c r="I10" s="2">
        <v>127</v>
      </c>
      <c r="J10" s="2">
        <v>122</v>
      </c>
      <c r="K10" s="2">
        <v>122</v>
      </c>
      <c r="L10" s="2">
        <v>122</v>
      </c>
      <c r="M10" s="2">
        <v>122</v>
      </c>
      <c r="N10" s="2">
        <v>122</v>
      </c>
      <c r="O10" s="2">
        <v>122</v>
      </c>
      <c r="P10" s="2">
        <v>122</v>
      </c>
      <c r="Q10" s="2">
        <v>122</v>
      </c>
      <c r="R10" s="2">
        <v>122</v>
      </c>
      <c r="S10" s="2">
        <v>122</v>
      </c>
      <c r="T10" s="2">
        <v>122</v>
      </c>
      <c r="U10" s="2">
        <v>122</v>
      </c>
      <c r="V10" s="2">
        <v>122</v>
      </c>
      <c r="W10" s="2">
        <v>122</v>
      </c>
      <c r="X10" s="2">
        <v>122</v>
      </c>
      <c r="Y10" s="2">
        <v>122</v>
      </c>
      <c r="Z10" s="2">
        <v>122</v>
      </c>
      <c r="AA10" s="2">
        <v>122</v>
      </c>
      <c r="AB10" s="2">
        <v>122</v>
      </c>
      <c r="AC10" s="2">
        <v>122</v>
      </c>
      <c r="AD10" s="2">
        <v>122</v>
      </c>
      <c r="AE10" s="2">
        <v>122</v>
      </c>
      <c r="AF10" s="2">
        <v>122</v>
      </c>
      <c r="AG10" s="2">
        <v>122</v>
      </c>
      <c r="AH10" s="2">
        <v>122</v>
      </c>
      <c r="AI10" s="2">
        <v>122</v>
      </c>
      <c r="AJ10" s="2">
        <v>122</v>
      </c>
      <c r="AK10" s="2">
        <v>122</v>
      </c>
      <c r="AL10" s="2">
        <v>122</v>
      </c>
      <c r="AM10" s="2">
        <v>122</v>
      </c>
      <c r="AN10" s="2">
        <v>122</v>
      </c>
    </row>
    <row r="11" spans="1:40" ht="15" x14ac:dyDescent="0.25">
      <c r="A11">
        <v>25</v>
      </c>
      <c r="B11">
        <v>152</v>
      </c>
      <c r="C11" s="28">
        <v>1664</v>
      </c>
      <c r="D11" s="2">
        <v>134</v>
      </c>
      <c r="E11" s="2">
        <v>1500</v>
      </c>
      <c r="F11" s="2">
        <v>121</v>
      </c>
      <c r="G11" s="2">
        <v>121</v>
      </c>
      <c r="H11" s="2">
        <v>121</v>
      </c>
      <c r="I11" s="2">
        <v>121</v>
      </c>
      <c r="J11" s="2">
        <v>117</v>
      </c>
      <c r="K11" s="2">
        <v>117</v>
      </c>
      <c r="L11" s="2">
        <v>117</v>
      </c>
      <c r="M11" s="2">
        <v>117</v>
      </c>
      <c r="N11" s="2">
        <v>117</v>
      </c>
      <c r="O11" s="2">
        <v>117</v>
      </c>
      <c r="P11" s="2">
        <v>117</v>
      </c>
      <c r="Q11" s="2">
        <v>117</v>
      </c>
      <c r="R11" s="2">
        <v>117</v>
      </c>
      <c r="S11" s="2">
        <v>117</v>
      </c>
      <c r="T11" s="2">
        <v>117</v>
      </c>
      <c r="U11" s="2">
        <v>117</v>
      </c>
      <c r="V11" s="2">
        <v>117</v>
      </c>
      <c r="W11" s="2">
        <v>117</v>
      </c>
      <c r="X11" s="2">
        <v>117</v>
      </c>
      <c r="Y11" s="2">
        <v>117</v>
      </c>
      <c r="Z11" s="2">
        <v>117</v>
      </c>
      <c r="AA11" s="2">
        <v>117</v>
      </c>
      <c r="AB11" s="2">
        <v>117</v>
      </c>
      <c r="AC11" s="2">
        <v>117</v>
      </c>
      <c r="AD11" s="2">
        <v>117</v>
      </c>
      <c r="AE11" s="2">
        <v>117</v>
      </c>
      <c r="AF11" s="2">
        <v>117</v>
      </c>
      <c r="AG11" s="2">
        <v>117</v>
      </c>
      <c r="AH11" s="2">
        <v>117</v>
      </c>
      <c r="AI11" s="2">
        <v>117</v>
      </c>
      <c r="AJ11" s="2">
        <v>117</v>
      </c>
      <c r="AK11" s="2">
        <v>117</v>
      </c>
      <c r="AL11" s="2">
        <v>117</v>
      </c>
      <c r="AM11" s="2">
        <v>117</v>
      </c>
      <c r="AN11" s="2">
        <v>117</v>
      </c>
    </row>
    <row r="12" spans="1:40" ht="15" x14ac:dyDescent="0.25">
      <c r="A12">
        <v>26</v>
      </c>
      <c r="B12">
        <v>152</v>
      </c>
      <c r="C12" s="28">
        <v>1664</v>
      </c>
      <c r="D12" s="2">
        <v>135</v>
      </c>
      <c r="E12" s="2">
        <v>1500</v>
      </c>
      <c r="F12" s="2">
        <v>121</v>
      </c>
      <c r="G12" s="2">
        <v>121</v>
      </c>
      <c r="H12" s="2">
        <v>121</v>
      </c>
      <c r="I12" s="2">
        <v>121</v>
      </c>
      <c r="J12" s="2">
        <v>117</v>
      </c>
      <c r="K12" s="2">
        <v>117</v>
      </c>
      <c r="L12" s="2">
        <v>117</v>
      </c>
      <c r="M12" s="2">
        <v>117</v>
      </c>
      <c r="N12" s="2">
        <v>117</v>
      </c>
      <c r="O12" s="2">
        <v>117</v>
      </c>
      <c r="P12" s="2">
        <v>117</v>
      </c>
      <c r="Q12" s="2">
        <v>117</v>
      </c>
      <c r="R12" s="2">
        <v>117</v>
      </c>
      <c r="S12" s="2">
        <v>117</v>
      </c>
      <c r="T12" s="2">
        <v>117</v>
      </c>
      <c r="U12" s="2">
        <v>117</v>
      </c>
      <c r="V12" s="2">
        <v>117</v>
      </c>
      <c r="W12" s="2">
        <v>117</v>
      </c>
      <c r="X12" s="2">
        <v>117</v>
      </c>
      <c r="Y12" s="2">
        <v>117</v>
      </c>
      <c r="Z12" s="2">
        <v>117</v>
      </c>
      <c r="AA12" s="2">
        <v>117</v>
      </c>
      <c r="AB12" s="2">
        <v>117</v>
      </c>
      <c r="AC12" s="2">
        <v>117</v>
      </c>
      <c r="AD12" s="2">
        <v>117</v>
      </c>
      <c r="AE12" s="2">
        <v>117</v>
      </c>
      <c r="AF12" s="2">
        <v>117</v>
      </c>
      <c r="AG12" s="2">
        <v>117</v>
      </c>
      <c r="AH12" s="2">
        <v>117</v>
      </c>
      <c r="AI12" s="2">
        <v>117</v>
      </c>
      <c r="AJ12" s="2">
        <v>117</v>
      </c>
      <c r="AK12" s="2">
        <v>117</v>
      </c>
      <c r="AL12" s="2">
        <v>117</v>
      </c>
      <c r="AM12" s="2">
        <v>117</v>
      </c>
      <c r="AN12" s="2">
        <v>117</v>
      </c>
    </row>
    <row r="13" spans="1:40" ht="15" x14ac:dyDescent="0.25">
      <c r="A13">
        <v>27</v>
      </c>
      <c r="B13">
        <v>152</v>
      </c>
      <c r="C13" s="28">
        <v>1664</v>
      </c>
      <c r="D13" s="2">
        <v>135</v>
      </c>
      <c r="E13" s="2">
        <v>1500</v>
      </c>
      <c r="F13" s="2">
        <v>122</v>
      </c>
      <c r="G13" s="2">
        <v>122</v>
      </c>
      <c r="H13" s="2">
        <v>122</v>
      </c>
      <c r="I13" s="2">
        <v>122</v>
      </c>
      <c r="J13" s="2">
        <v>118</v>
      </c>
      <c r="K13" s="2">
        <v>118</v>
      </c>
      <c r="L13" s="2">
        <v>118</v>
      </c>
      <c r="M13" s="2">
        <v>118</v>
      </c>
      <c r="N13" s="2">
        <v>118</v>
      </c>
      <c r="O13" s="2">
        <v>118</v>
      </c>
      <c r="P13" s="2">
        <v>118</v>
      </c>
      <c r="Q13" s="2">
        <v>118</v>
      </c>
      <c r="R13" s="2">
        <v>118</v>
      </c>
      <c r="S13" s="2">
        <v>118</v>
      </c>
      <c r="T13" s="2">
        <v>118</v>
      </c>
      <c r="U13" s="2">
        <v>118</v>
      </c>
      <c r="V13" s="2">
        <v>118</v>
      </c>
      <c r="W13" s="2">
        <v>118</v>
      </c>
      <c r="X13" s="2">
        <v>118</v>
      </c>
      <c r="Y13" s="2">
        <v>118</v>
      </c>
      <c r="Z13" s="2">
        <v>118</v>
      </c>
      <c r="AA13" s="2">
        <v>118</v>
      </c>
      <c r="AB13" s="2">
        <v>118</v>
      </c>
      <c r="AC13" s="2">
        <v>118</v>
      </c>
      <c r="AD13" s="2">
        <v>118</v>
      </c>
      <c r="AE13" s="2">
        <v>118</v>
      </c>
      <c r="AF13" s="2">
        <v>118</v>
      </c>
      <c r="AG13" s="2">
        <v>118</v>
      </c>
      <c r="AH13" s="2">
        <v>118</v>
      </c>
      <c r="AI13" s="2">
        <v>118</v>
      </c>
      <c r="AJ13" s="2">
        <v>118</v>
      </c>
      <c r="AK13" s="2">
        <v>118</v>
      </c>
      <c r="AL13" s="2">
        <v>118</v>
      </c>
      <c r="AM13" s="2">
        <v>118</v>
      </c>
      <c r="AN13" s="2">
        <v>118</v>
      </c>
    </row>
    <row r="14" spans="1:40" ht="15" x14ac:dyDescent="0.25">
      <c r="A14">
        <v>28</v>
      </c>
      <c r="B14">
        <v>152</v>
      </c>
      <c r="C14" s="28">
        <v>1664</v>
      </c>
      <c r="D14" s="2">
        <v>134</v>
      </c>
      <c r="E14" s="2">
        <v>1500</v>
      </c>
      <c r="F14" s="2">
        <v>121</v>
      </c>
      <c r="G14" s="2">
        <v>121</v>
      </c>
      <c r="H14" s="2">
        <v>121</v>
      </c>
      <c r="I14" s="2">
        <v>121</v>
      </c>
      <c r="J14" s="2">
        <v>118</v>
      </c>
      <c r="K14" s="2">
        <v>118</v>
      </c>
      <c r="L14" s="2">
        <v>118</v>
      </c>
      <c r="M14" s="2">
        <v>118</v>
      </c>
      <c r="N14" s="2">
        <v>118</v>
      </c>
      <c r="O14" s="2">
        <v>118</v>
      </c>
      <c r="P14" s="2">
        <v>118</v>
      </c>
      <c r="Q14" s="2">
        <v>118</v>
      </c>
      <c r="R14" s="2">
        <v>118</v>
      </c>
      <c r="S14" s="2">
        <v>118</v>
      </c>
      <c r="T14" s="2">
        <v>118</v>
      </c>
      <c r="U14" s="2">
        <v>118</v>
      </c>
      <c r="V14" s="2">
        <v>118</v>
      </c>
      <c r="W14" s="2">
        <v>118</v>
      </c>
      <c r="X14" s="2">
        <v>118</v>
      </c>
      <c r="Y14" s="2">
        <v>118</v>
      </c>
      <c r="Z14" s="2">
        <v>118</v>
      </c>
      <c r="AA14" s="2">
        <v>118</v>
      </c>
      <c r="AB14" s="2">
        <v>118</v>
      </c>
      <c r="AC14" s="2">
        <v>118</v>
      </c>
      <c r="AD14" s="2">
        <v>118</v>
      </c>
      <c r="AE14" s="2">
        <v>118</v>
      </c>
      <c r="AF14" s="2">
        <v>118</v>
      </c>
      <c r="AG14" s="2">
        <v>118</v>
      </c>
      <c r="AH14" s="2">
        <v>118</v>
      </c>
      <c r="AI14" s="2">
        <v>118</v>
      </c>
      <c r="AJ14" s="2">
        <v>118</v>
      </c>
      <c r="AK14" s="2">
        <v>118</v>
      </c>
      <c r="AL14" s="2">
        <v>118</v>
      </c>
      <c r="AM14" s="2">
        <v>118</v>
      </c>
      <c r="AN14" s="2">
        <v>118</v>
      </c>
    </row>
    <row r="15" spans="1:40" ht="15" x14ac:dyDescent="0.25">
      <c r="A15">
        <v>29</v>
      </c>
      <c r="B15">
        <v>152</v>
      </c>
      <c r="C15" s="28">
        <v>1664</v>
      </c>
      <c r="D15" s="2">
        <v>134</v>
      </c>
      <c r="E15" s="2">
        <v>1500</v>
      </c>
      <c r="F15" s="2">
        <v>121</v>
      </c>
      <c r="G15" s="2">
        <v>121</v>
      </c>
      <c r="H15" s="2">
        <v>121</v>
      </c>
      <c r="I15" s="2">
        <v>121</v>
      </c>
      <c r="J15" s="2">
        <v>117</v>
      </c>
      <c r="K15" s="2">
        <v>117</v>
      </c>
      <c r="L15" s="2">
        <v>117</v>
      </c>
      <c r="M15" s="2">
        <v>117</v>
      </c>
      <c r="N15" s="2">
        <v>117</v>
      </c>
      <c r="O15" s="2">
        <v>117</v>
      </c>
      <c r="P15" s="2">
        <v>117</v>
      </c>
      <c r="Q15" s="2">
        <v>117</v>
      </c>
      <c r="R15" s="2">
        <v>117</v>
      </c>
      <c r="S15" s="2">
        <v>117</v>
      </c>
      <c r="T15" s="2">
        <v>117</v>
      </c>
      <c r="U15" s="2">
        <v>117</v>
      </c>
      <c r="V15" s="2">
        <v>117</v>
      </c>
      <c r="W15" s="2">
        <v>117</v>
      </c>
      <c r="X15" s="2">
        <v>117</v>
      </c>
      <c r="Y15" s="2">
        <v>117</v>
      </c>
      <c r="Z15" s="2">
        <v>117</v>
      </c>
      <c r="AA15" s="2">
        <v>117</v>
      </c>
      <c r="AB15" s="2">
        <v>117</v>
      </c>
      <c r="AC15" s="2">
        <v>117</v>
      </c>
      <c r="AD15" s="2">
        <v>117</v>
      </c>
      <c r="AE15" s="2">
        <v>117</v>
      </c>
      <c r="AF15" s="2">
        <v>117</v>
      </c>
      <c r="AG15" s="2">
        <v>117</v>
      </c>
      <c r="AH15" s="2">
        <v>117</v>
      </c>
      <c r="AI15" s="2">
        <v>117</v>
      </c>
      <c r="AJ15" s="2">
        <v>117</v>
      </c>
      <c r="AK15" s="2">
        <v>117</v>
      </c>
      <c r="AL15" s="2">
        <v>117</v>
      </c>
      <c r="AM15" s="2">
        <v>117</v>
      </c>
      <c r="AN15" s="2">
        <v>117</v>
      </c>
    </row>
    <row r="16" spans="1:40" ht="15" x14ac:dyDescent="0.25">
      <c r="A16">
        <v>30</v>
      </c>
      <c r="B16">
        <v>88</v>
      </c>
      <c r="C16" s="28">
        <v>1200</v>
      </c>
      <c r="D16" s="2">
        <v>77</v>
      </c>
      <c r="E16" s="2">
        <v>1080</v>
      </c>
      <c r="F16" s="2">
        <v>70</v>
      </c>
      <c r="G16" s="2">
        <v>70</v>
      </c>
      <c r="H16" s="2">
        <v>70</v>
      </c>
      <c r="I16" s="2">
        <v>70</v>
      </c>
      <c r="J16" s="2">
        <v>67</v>
      </c>
      <c r="K16" s="2">
        <v>67</v>
      </c>
      <c r="L16" s="2">
        <v>67</v>
      </c>
      <c r="M16" s="2">
        <v>67</v>
      </c>
      <c r="N16" s="2">
        <v>67</v>
      </c>
      <c r="O16" s="2">
        <v>67</v>
      </c>
      <c r="P16" s="2">
        <v>67</v>
      </c>
      <c r="Q16" s="2">
        <v>67</v>
      </c>
      <c r="R16" s="2">
        <v>67</v>
      </c>
      <c r="S16" s="2">
        <v>67</v>
      </c>
      <c r="T16" s="2">
        <v>67</v>
      </c>
      <c r="U16" s="2">
        <v>67</v>
      </c>
      <c r="V16" s="2">
        <v>67</v>
      </c>
      <c r="W16" s="2">
        <v>67</v>
      </c>
      <c r="X16" s="2">
        <v>67</v>
      </c>
      <c r="Y16" s="2">
        <v>67</v>
      </c>
      <c r="Z16" s="2">
        <v>67</v>
      </c>
      <c r="AA16" s="2">
        <v>67</v>
      </c>
      <c r="AB16" s="2">
        <v>67</v>
      </c>
      <c r="AC16" s="2">
        <v>67</v>
      </c>
      <c r="AD16" s="2">
        <v>67</v>
      </c>
      <c r="AE16" s="2">
        <v>67</v>
      </c>
      <c r="AF16" s="2">
        <v>67</v>
      </c>
      <c r="AG16" s="2">
        <v>67</v>
      </c>
      <c r="AH16" s="2">
        <v>67</v>
      </c>
      <c r="AI16" s="2">
        <v>67</v>
      </c>
      <c r="AJ16" s="2">
        <v>67</v>
      </c>
      <c r="AK16" s="2">
        <v>67</v>
      </c>
      <c r="AL16" s="2">
        <v>67</v>
      </c>
      <c r="AM16" s="2">
        <v>67</v>
      </c>
      <c r="AN16" s="2">
        <v>67</v>
      </c>
    </row>
    <row r="17" spans="1:40" ht="15" x14ac:dyDescent="0.25">
      <c r="A17">
        <v>31</v>
      </c>
      <c r="B17">
        <v>88</v>
      </c>
      <c r="C17" s="28">
        <v>1200</v>
      </c>
      <c r="D17" s="2">
        <v>78</v>
      </c>
      <c r="E17" s="2">
        <v>1080</v>
      </c>
      <c r="F17" s="2">
        <v>70</v>
      </c>
      <c r="G17" s="2">
        <v>70</v>
      </c>
      <c r="H17" s="2">
        <v>70</v>
      </c>
      <c r="I17" s="2">
        <v>70</v>
      </c>
      <c r="J17" s="2">
        <v>67</v>
      </c>
      <c r="K17" s="2">
        <v>67</v>
      </c>
      <c r="L17" s="2">
        <v>67</v>
      </c>
      <c r="M17" s="2">
        <v>67</v>
      </c>
      <c r="N17" s="2">
        <v>67</v>
      </c>
      <c r="O17" s="2">
        <v>67</v>
      </c>
      <c r="P17" s="2">
        <v>67</v>
      </c>
      <c r="Q17" s="2">
        <v>67</v>
      </c>
      <c r="R17" s="2">
        <v>67</v>
      </c>
      <c r="S17" s="2">
        <v>67</v>
      </c>
      <c r="T17" s="2">
        <v>67</v>
      </c>
      <c r="U17" s="2">
        <v>67</v>
      </c>
      <c r="V17" s="2">
        <v>67</v>
      </c>
      <c r="W17" s="2">
        <v>67</v>
      </c>
      <c r="X17" s="2">
        <v>67</v>
      </c>
      <c r="Y17" s="2">
        <v>67</v>
      </c>
      <c r="Z17" s="2">
        <v>67</v>
      </c>
      <c r="AA17" s="2">
        <v>67</v>
      </c>
      <c r="AB17" s="2">
        <v>67</v>
      </c>
      <c r="AC17" s="2">
        <v>67</v>
      </c>
      <c r="AD17" s="2">
        <v>67</v>
      </c>
      <c r="AE17" s="2">
        <v>67</v>
      </c>
      <c r="AF17" s="2">
        <v>67</v>
      </c>
      <c r="AG17" s="2">
        <v>67</v>
      </c>
      <c r="AH17" s="2">
        <v>67</v>
      </c>
      <c r="AI17" s="2">
        <v>67</v>
      </c>
      <c r="AJ17" s="2">
        <v>67</v>
      </c>
      <c r="AK17" s="2">
        <v>67</v>
      </c>
      <c r="AL17" s="2">
        <v>67</v>
      </c>
      <c r="AM17" s="2">
        <v>67</v>
      </c>
      <c r="AN17" s="2">
        <v>67</v>
      </c>
    </row>
    <row r="18" spans="1:40" ht="15" x14ac:dyDescent="0.25">
      <c r="A18">
        <v>32</v>
      </c>
      <c r="B18">
        <v>88</v>
      </c>
      <c r="C18" s="28">
        <v>1200</v>
      </c>
      <c r="D18" s="2">
        <v>78</v>
      </c>
      <c r="E18" s="2">
        <v>1080</v>
      </c>
      <c r="F18" s="2">
        <v>71</v>
      </c>
      <c r="G18" s="2">
        <v>71</v>
      </c>
      <c r="H18" s="2">
        <v>71</v>
      </c>
      <c r="I18" s="2">
        <v>71</v>
      </c>
      <c r="J18" s="2">
        <v>68</v>
      </c>
      <c r="K18" s="2">
        <v>68</v>
      </c>
      <c r="L18" s="2">
        <v>68</v>
      </c>
      <c r="M18" s="2">
        <v>68</v>
      </c>
      <c r="N18" s="2">
        <v>68</v>
      </c>
      <c r="O18" s="2">
        <v>68</v>
      </c>
      <c r="P18" s="2">
        <v>68</v>
      </c>
      <c r="Q18" s="2">
        <v>68</v>
      </c>
      <c r="R18" s="2">
        <v>68</v>
      </c>
      <c r="S18" s="2">
        <v>68</v>
      </c>
      <c r="T18" s="2">
        <v>68</v>
      </c>
      <c r="U18" s="2">
        <v>68</v>
      </c>
      <c r="V18" s="2">
        <v>68</v>
      </c>
      <c r="W18" s="2">
        <v>68</v>
      </c>
      <c r="X18" s="2">
        <v>68</v>
      </c>
      <c r="Y18" s="2">
        <v>68</v>
      </c>
      <c r="Z18" s="2">
        <v>68</v>
      </c>
      <c r="AA18" s="2">
        <v>68</v>
      </c>
      <c r="AB18" s="2">
        <v>68</v>
      </c>
      <c r="AC18" s="2">
        <v>68</v>
      </c>
      <c r="AD18" s="2">
        <v>68</v>
      </c>
      <c r="AE18" s="2">
        <v>68</v>
      </c>
      <c r="AF18" s="2">
        <v>68</v>
      </c>
      <c r="AG18" s="2">
        <v>68</v>
      </c>
      <c r="AH18" s="2">
        <v>68</v>
      </c>
      <c r="AI18" s="2">
        <v>68</v>
      </c>
      <c r="AJ18" s="2">
        <v>68</v>
      </c>
      <c r="AK18" s="2">
        <v>68</v>
      </c>
      <c r="AL18" s="2">
        <v>68</v>
      </c>
      <c r="AM18" s="2">
        <v>68</v>
      </c>
      <c r="AN18" s="2">
        <v>68</v>
      </c>
    </row>
    <row r="19" spans="1:40" ht="15" x14ac:dyDescent="0.25">
      <c r="A19">
        <v>33</v>
      </c>
      <c r="B19">
        <v>88</v>
      </c>
      <c r="C19" s="28">
        <v>1200</v>
      </c>
      <c r="D19" s="2">
        <v>77</v>
      </c>
      <c r="E19" s="2">
        <v>1080</v>
      </c>
      <c r="F19" s="2">
        <v>70</v>
      </c>
      <c r="G19" s="2">
        <v>70</v>
      </c>
      <c r="H19" s="2">
        <v>70</v>
      </c>
      <c r="I19" s="2">
        <v>70</v>
      </c>
      <c r="J19" s="2">
        <v>67</v>
      </c>
      <c r="K19" s="2">
        <v>67</v>
      </c>
      <c r="L19" s="2">
        <v>67</v>
      </c>
      <c r="M19" s="2">
        <v>67</v>
      </c>
      <c r="N19" s="2">
        <v>67</v>
      </c>
      <c r="O19" s="2">
        <v>67</v>
      </c>
      <c r="P19" s="2">
        <v>67</v>
      </c>
      <c r="Q19" s="2">
        <v>67</v>
      </c>
      <c r="R19" s="2">
        <v>67</v>
      </c>
      <c r="S19" s="2">
        <v>67</v>
      </c>
      <c r="T19" s="2">
        <v>67</v>
      </c>
      <c r="U19" s="2">
        <v>67</v>
      </c>
      <c r="V19" s="2">
        <v>67</v>
      </c>
      <c r="W19" s="2">
        <v>67</v>
      </c>
      <c r="X19" s="2">
        <v>67</v>
      </c>
      <c r="Y19" s="2">
        <v>67</v>
      </c>
      <c r="Z19" s="2">
        <v>67</v>
      </c>
      <c r="AA19" s="2">
        <v>67</v>
      </c>
      <c r="AB19" s="2">
        <v>67</v>
      </c>
      <c r="AC19" s="2">
        <v>67</v>
      </c>
      <c r="AD19" s="2">
        <v>67</v>
      </c>
      <c r="AE19" s="2">
        <v>67</v>
      </c>
      <c r="AF19" s="2">
        <v>67</v>
      </c>
      <c r="AG19" s="2">
        <v>67</v>
      </c>
      <c r="AH19" s="2">
        <v>67</v>
      </c>
      <c r="AI19" s="2">
        <v>67</v>
      </c>
      <c r="AJ19" s="2">
        <v>67</v>
      </c>
      <c r="AK19" s="2">
        <v>67</v>
      </c>
      <c r="AL19" s="2">
        <v>67</v>
      </c>
      <c r="AM19" s="2">
        <v>67</v>
      </c>
      <c r="AN19" s="2">
        <v>67</v>
      </c>
    </row>
    <row r="20" spans="1:40" ht="15" x14ac:dyDescent="0.25">
      <c r="A20">
        <v>34</v>
      </c>
      <c r="B20">
        <v>88</v>
      </c>
      <c r="C20" s="28">
        <v>1200</v>
      </c>
      <c r="D20" s="2">
        <v>77</v>
      </c>
      <c r="E20" s="2">
        <v>1080</v>
      </c>
      <c r="F20" s="2">
        <v>70</v>
      </c>
      <c r="G20" s="2">
        <v>70</v>
      </c>
      <c r="H20" s="2">
        <v>70</v>
      </c>
      <c r="I20" s="2">
        <v>70</v>
      </c>
      <c r="J20" s="2">
        <v>67</v>
      </c>
      <c r="K20" s="2">
        <v>67</v>
      </c>
      <c r="L20" s="2">
        <v>67</v>
      </c>
      <c r="M20" s="2">
        <v>67</v>
      </c>
      <c r="N20" s="2">
        <v>67</v>
      </c>
      <c r="O20" s="2">
        <v>67</v>
      </c>
      <c r="P20" s="2">
        <v>67</v>
      </c>
      <c r="Q20" s="2">
        <v>67</v>
      </c>
      <c r="R20" s="2">
        <v>67</v>
      </c>
      <c r="S20" s="2">
        <v>67</v>
      </c>
      <c r="T20" s="2">
        <v>67</v>
      </c>
      <c r="U20" s="2">
        <v>67</v>
      </c>
      <c r="V20" s="2">
        <v>67</v>
      </c>
      <c r="W20" s="2">
        <v>67</v>
      </c>
      <c r="X20" s="2">
        <v>67</v>
      </c>
      <c r="Y20" s="2">
        <v>67</v>
      </c>
      <c r="Z20" s="2">
        <v>67</v>
      </c>
      <c r="AA20" s="2">
        <v>67</v>
      </c>
      <c r="AB20" s="2">
        <v>67</v>
      </c>
      <c r="AC20" s="2">
        <v>67</v>
      </c>
      <c r="AD20" s="2">
        <v>67</v>
      </c>
      <c r="AE20" s="2">
        <v>67</v>
      </c>
      <c r="AF20" s="2">
        <v>67</v>
      </c>
      <c r="AG20" s="2">
        <v>67</v>
      </c>
      <c r="AH20" s="2">
        <v>67</v>
      </c>
      <c r="AI20" s="2">
        <v>67</v>
      </c>
      <c r="AJ20" s="2">
        <v>67</v>
      </c>
      <c r="AK20" s="2">
        <v>67</v>
      </c>
      <c r="AL20" s="2">
        <v>67</v>
      </c>
      <c r="AM20" s="2">
        <v>67</v>
      </c>
      <c r="AN20" s="2">
        <v>67</v>
      </c>
    </row>
    <row r="21" spans="1:40" ht="15" x14ac:dyDescent="0.25">
      <c r="A21">
        <v>35</v>
      </c>
      <c r="B21">
        <v>64</v>
      </c>
      <c r="C21" s="28">
        <v>802</v>
      </c>
      <c r="D21" s="2">
        <v>56</v>
      </c>
      <c r="E21" s="2">
        <v>720</v>
      </c>
      <c r="F21" s="2">
        <v>50</v>
      </c>
      <c r="G21" s="2">
        <v>50</v>
      </c>
      <c r="H21" s="2">
        <v>50</v>
      </c>
      <c r="I21" s="2">
        <v>50</v>
      </c>
      <c r="J21" s="2">
        <v>49</v>
      </c>
      <c r="K21" s="2">
        <v>49</v>
      </c>
      <c r="L21" s="2">
        <v>49</v>
      </c>
      <c r="M21" s="2">
        <v>49</v>
      </c>
      <c r="N21" s="2">
        <v>49</v>
      </c>
      <c r="O21" s="2">
        <v>49</v>
      </c>
      <c r="P21" s="2">
        <v>49</v>
      </c>
      <c r="Q21" s="2">
        <v>49</v>
      </c>
      <c r="R21" s="2">
        <v>49</v>
      </c>
      <c r="S21" s="2">
        <v>49</v>
      </c>
      <c r="T21" s="2">
        <v>49</v>
      </c>
      <c r="U21" s="2">
        <v>49</v>
      </c>
      <c r="V21" s="2">
        <v>49</v>
      </c>
      <c r="W21" s="2">
        <v>49</v>
      </c>
      <c r="X21" s="2">
        <v>49</v>
      </c>
      <c r="Y21" s="2">
        <v>49</v>
      </c>
      <c r="Z21" s="2">
        <v>49</v>
      </c>
      <c r="AA21" s="2">
        <v>49</v>
      </c>
      <c r="AB21" s="2">
        <v>49</v>
      </c>
      <c r="AC21" s="2">
        <v>49</v>
      </c>
      <c r="AD21" s="2">
        <v>49</v>
      </c>
      <c r="AE21" s="2">
        <v>49</v>
      </c>
      <c r="AF21" s="2">
        <v>49</v>
      </c>
      <c r="AG21" s="2">
        <v>49</v>
      </c>
      <c r="AH21" s="2">
        <v>49</v>
      </c>
      <c r="AI21" s="2">
        <v>49</v>
      </c>
      <c r="AJ21" s="2">
        <v>49</v>
      </c>
      <c r="AK21" s="2">
        <v>49</v>
      </c>
      <c r="AL21" s="2">
        <v>49</v>
      </c>
      <c r="AM21" s="2">
        <v>49</v>
      </c>
      <c r="AN21" s="2">
        <v>49</v>
      </c>
    </row>
    <row r="22" spans="1:40" ht="15" x14ac:dyDescent="0.25">
      <c r="A22">
        <v>36</v>
      </c>
      <c r="B22">
        <v>64</v>
      </c>
      <c r="C22" s="28">
        <v>802</v>
      </c>
      <c r="D22" s="2">
        <v>57</v>
      </c>
      <c r="E22" s="2">
        <v>720</v>
      </c>
      <c r="F22" s="2">
        <v>50</v>
      </c>
      <c r="G22" s="2">
        <v>50</v>
      </c>
      <c r="H22" s="2">
        <v>50</v>
      </c>
      <c r="I22" s="2">
        <v>50</v>
      </c>
      <c r="J22" s="2">
        <v>49</v>
      </c>
      <c r="K22" s="2">
        <v>49</v>
      </c>
      <c r="L22" s="2">
        <v>49</v>
      </c>
      <c r="M22" s="2">
        <v>49</v>
      </c>
      <c r="N22" s="2">
        <v>49</v>
      </c>
      <c r="O22" s="2">
        <v>49</v>
      </c>
      <c r="P22" s="2">
        <v>49</v>
      </c>
      <c r="Q22" s="2">
        <v>49</v>
      </c>
      <c r="R22" s="2">
        <v>49</v>
      </c>
      <c r="S22" s="2">
        <v>49</v>
      </c>
      <c r="T22" s="2">
        <v>49</v>
      </c>
      <c r="U22" s="2">
        <v>49</v>
      </c>
      <c r="V22" s="2">
        <v>49</v>
      </c>
      <c r="W22" s="2">
        <v>49</v>
      </c>
      <c r="X22" s="2">
        <v>49</v>
      </c>
      <c r="Y22" s="2">
        <v>49</v>
      </c>
      <c r="Z22" s="2">
        <v>49</v>
      </c>
      <c r="AA22" s="2">
        <v>49</v>
      </c>
      <c r="AB22" s="2">
        <v>49</v>
      </c>
      <c r="AC22" s="2">
        <v>49</v>
      </c>
      <c r="AD22" s="2">
        <v>49</v>
      </c>
      <c r="AE22" s="2">
        <v>49</v>
      </c>
      <c r="AF22" s="2">
        <v>49</v>
      </c>
      <c r="AG22" s="2">
        <v>49</v>
      </c>
      <c r="AH22" s="2">
        <v>49</v>
      </c>
      <c r="AI22" s="2">
        <v>49</v>
      </c>
      <c r="AJ22" s="2">
        <v>49</v>
      </c>
      <c r="AK22" s="2">
        <v>49</v>
      </c>
      <c r="AL22" s="2">
        <v>49</v>
      </c>
      <c r="AM22" s="2">
        <v>49</v>
      </c>
      <c r="AN22" s="2">
        <v>49</v>
      </c>
    </row>
    <row r="23" spans="1:40" x14ac:dyDescent="0.3">
      <c r="A23">
        <v>37</v>
      </c>
      <c r="B23">
        <v>64</v>
      </c>
      <c r="C23" s="28">
        <v>802</v>
      </c>
      <c r="D23" s="2">
        <v>57</v>
      </c>
      <c r="E23" s="2">
        <v>720</v>
      </c>
      <c r="F23" s="2">
        <v>51</v>
      </c>
      <c r="G23" s="2">
        <v>51</v>
      </c>
      <c r="H23" s="2">
        <v>51</v>
      </c>
      <c r="I23" s="2">
        <v>51</v>
      </c>
      <c r="J23" s="2">
        <v>50</v>
      </c>
      <c r="K23" s="2">
        <v>50</v>
      </c>
      <c r="L23" s="2">
        <v>50</v>
      </c>
      <c r="M23" s="2">
        <v>50</v>
      </c>
      <c r="N23" s="2">
        <v>50</v>
      </c>
      <c r="O23" s="2">
        <v>50</v>
      </c>
      <c r="P23" s="2">
        <v>50</v>
      </c>
      <c r="Q23" s="2">
        <v>50</v>
      </c>
      <c r="R23" s="2">
        <v>50</v>
      </c>
      <c r="S23" s="2">
        <v>50</v>
      </c>
      <c r="T23" s="2">
        <v>50</v>
      </c>
      <c r="U23" s="2">
        <v>50</v>
      </c>
      <c r="V23" s="2">
        <v>50</v>
      </c>
      <c r="W23" s="2">
        <v>50</v>
      </c>
      <c r="X23" s="2">
        <v>50</v>
      </c>
      <c r="Y23" s="2">
        <v>50</v>
      </c>
      <c r="Z23" s="2">
        <v>50</v>
      </c>
      <c r="AA23" s="2">
        <v>50</v>
      </c>
      <c r="AB23" s="2">
        <v>50</v>
      </c>
      <c r="AC23" s="2">
        <v>50</v>
      </c>
      <c r="AD23" s="2">
        <v>50</v>
      </c>
      <c r="AE23" s="2">
        <v>50</v>
      </c>
      <c r="AF23" s="2">
        <v>50</v>
      </c>
      <c r="AG23" s="2">
        <v>50</v>
      </c>
      <c r="AH23" s="2">
        <v>50</v>
      </c>
      <c r="AI23" s="2">
        <v>50</v>
      </c>
      <c r="AJ23" s="2">
        <v>50</v>
      </c>
      <c r="AK23" s="2">
        <v>50</v>
      </c>
      <c r="AL23" s="2">
        <v>50</v>
      </c>
      <c r="AM23" s="2">
        <v>50</v>
      </c>
      <c r="AN23" s="2">
        <v>50</v>
      </c>
    </row>
    <row r="24" spans="1:40" x14ac:dyDescent="0.3">
      <c r="A24">
        <v>38</v>
      </c>
      <c r="B24">
        <v>64</v>
      </c>
      <c r="C24" s="28">
        <v>802</v>
      </c>
      <c r="D24" s="2">
        <v>56</v>
      </c>
      <c r="E24" s="2">
        <v>720</v>
      </c>
      <c r="F24" s="2">
        <v>50</v>
      </c>
      <c r="G24" s="2">
        <v>50</v>
      </c>
      <c r="H24" s="2">
        <v>50</v>
      </c>
      <c r="I24" s="2">
        <v>50</v>
      </c>
      <c r="J24" s="2">
        <v>50</v>
      </c>
      <c r="K24" s="2">
        <v>50</v>
      </c>
      <c r="L24" s="2">
        <v>50</v>
      </c>
      <c r="M24" s="2">
        <v>50</v>
      </c>
      <c r="N24" s="2">
        <v>50</v>
      </c>
      <c r="O24" s="2">
        <v>50</v>
      </c>
      <c r="P24" s="2">
        <v>50</v>
      </c>
      <c r="Q24" s="2">
        <v>50</v>
      </c>
      <c r="R24" s="2">
        <v>50</v>
      </c>
      <c r="S24" s="2">
        <v>50</v>
      </c>
      <c r="T24" s="2">
        <v>50</v>
      </c>
      <c r="U24" s="2">
        <v>50</v>
      </c>
      <c r="V24" s="2">
        <v>50</v>
      </c>
      <c r="W24" s="2">
        <v>50</v>
      </c>
      <c r="X24" s="2">
        <v>50</v>
      </c>
      <c r="Y24" s="2">
        <v>50</v>
      </c>
      <c r="Z24" s="2">
        <v>50</v>
      </c>
      <c r="AA24" s="2">
        <v>50</v>
      </c>
      <c r="AB24" s="2">
        <v>50</v>
      </c>
      <c r="AC24" s="2">
        <v>50</v>
      </c>
      <c r="AD24" s="2">
        <v>50</v>
      </c>
      <c r="AE24" s="2">
        <v>50</v>
      </c>
      <c r="AF24" s="2">
        <v>50</v>
      </c>
      <c r="AG24" s="2">
        <v>50</v>
      </c>
      <c r="AH24" s="2">
        <v>50</v>
      </c>
      <c r="AI24" s="2">
        <v>50</v>
      </c>
      <c r="AJ24" s="2">
        <v>50</v>
      </c>
      <c r="AK24" s="2">
        <v>50</v>
      </c>
      <c r="AL24" s="2">
        <v>50</v>
      </c>
      <c r="AM24" s="2">
        <v>50</v>
      </c>
      <c r="AN24" s="2">
        <v>50</v>
      </c>
    </row>
    <row r="25" spans="1:40" x14ac:dyDescent="0.3">
      <c r="A25">
        <v>39</v>
      </c>
      <c r="B25">
        <v>64</v>
      </c>
      <c r="C25" s="28">
        <v>802</v>
      </c>
      <c r="D25" s="2">
        <v>56</v>
      </c>
      <c r="E25" s="2">
        <v>720</v>
      </c>
      <c r="F25" s="2">
        <v>50</v>
      </c>
      <c r="G25" s="2">
        <v>50</v>
      </c>
      <c r="H25" s="2">
        <v>50</v>
      </c>
      <c r="I25" s="2">
        <v>50</v>
      </c>
      <c r="J25" s="2">
        <v>49</v>
      </c>
      <c r="K25" s="2">
        <v>49</v>
      </c>
      <c r="L25" s="2">
        <v>49</v>
      </c>
      <c r="M25" s="2">
        <v>49</v>
      </c>
      <c r="N25" s="2">
        <v>49</v>
      </c>
      <c r="O25" s="2">
        <v>49</v>
      </c>
      <c r="P25" s="2">
        <v>49</v>
      </c>
      <c r="Q25" s="2">
        <v>49</v>
      </c>
      <c r="R25" s="2">
        <v>49</v>
      </c>
      <c r="S25" s="2">
        <v>49</v>
      </c>
      <c r="T25" s="2">
        <v>49</v>
      </c>
      <c r="U25" s="2">
        <v>49</v>
      </c>
      <c r="V25" s="2">
        <v>49</v>
      </c>
      <c r="W25" s="2">
        <v>49</v>
      </c>
      <c r="X25" s="2">
        <v>49</v>
      </c>
      <c r="Y25" s="2">
        <v>49</v>
      </c>
      <c r="Z25" s="2">
        <v>49</v>
      </c>
      <c r="AA25" s="2">
        <v>49</v>
      </c>
      <c r="AB25" s="2">
        <v>49</v>
      </c>
      <c r="AC25" s="2">
        <v>49</v>
      </c>
      <c r="AD25" s="2">
        <v>49</v>
      </c>
      <c r="AE25" s="2">
        <v>49</v>
      </c>
      <c r="AF25" s="2">
        <v>49</v>
      </c>
      <c r="AG25" s="2">
        <v>49</v>
      </c>
      <c r="AH25" s="2">
        <v>49</v>
      </c>
      <c r="AI25" s="2">
        <v>49</v>
      </c>
      <c r="AJ25" s="2">
        <v>49</v>
      </c>
      <c r="AK25" s="2">
        <v>49</v>
      </c>
      <c r="AL25" s="2">
        <v>49</v>
      </c>
      <c r="AM25" s="2">
        <v>49</v>
      </c>
      <c r="AN25" s="2">
        <v>49</v>
      </c>
    </row>
    <row r="26" spans="1:40" x14ac:dyDescent="0.3">
      <c r="A26">
        <v>40</v>
      </c>
      <c r="B26">
        <v>128</v>
      </c>
      <c r="C26" s="28">
        <v>728</v>
      </c>
      <c r="D26" s="2">
        <v>113</v>
      </c>
      <c r="E26" s="2">
        <v>654</v>
      </c>
      <c r="F26" s="2">
        <v>101</v>
      </c>
      <c r="G26" s="2">
        <v>101</v>
      </c>
      <c r="H26" s="2">
        <v>101</v>
      </c>
      <c r="I26" s="2">
        <v>101</v>
      </c>
      <c r="J26" s="2">
        <v>98</v>
      </c>
      <c r="K26" s="2">
        <v>98</v>
      </c>
      <c r="L26" s="2">
        <v>98</v>
      </c>
      <c r="M26" s="2">
        <v>98</v>
      </c>
      <c r="N26" s="2">
        <v>98</v>
      </c>
      <c r="O26" s="2">
        <v>98</v>
      </c>
      <c r="P26" s="2">
        <v>98</v>
      </c>
      <c r="Q26" s="2">
        <v>98</v>
      </c>
      <c r="R26" s="2">
        <v>98</v>
      </c>
      <c r="S26" s="2">
        <v>98</v>
      </c>
      <c r="T26" s="2">
        <v>98</v>
      </c>
      <c r="U26" s="2">
        <v>98</v>
      </c>
      <c r="V26" s="2">
        <v>98</v>
      </c>
      <c r="W26" s="2">
        <v>98</v>
      </c>
      <c r="X26" s="2">
        <v>98</v>
      </c>
      <c r="Y26" s="2">
        <v>98</v>
      </c>
      <c r="Z26" s="2">
        <v>98</v>
      </c>
      <c r="AA26" s="2">
        <v>98</v>
      </c>
      <c r="AB26" s="2">
        <v>98</v>
      </c>
      <c r="AC26" s="2">
        <v>98</v>
      </c>
      <c r="AD26" s="2">
        <v>98</v>
      </c>
      <c r="AE26" s="2">
        <v>98</v>
      </c>
      <c r="AF26" s="2">
        <v>98</v>
      </c>
      <c r="AG26" s="2">
        <v>98</v>
      </c>
      <c r="AH26" s="2">
        <v>98</v>
      </c>
      <c r="AI26" s="2">
        <v>98</v>
      </c>
      <c r="AJ26" s="2">
        <v>98</v>
      </c>
      <c r="AK26" s="2">
        <v>98</v>
      </c>
      <c r="AL26" s="2">
        <v>98</v>
      </c>
      <c r="AM26" s="2">
        <v>98</v>
      </c>
      <c r="AN26" s="2">
        <v>98</v>
      </c>
    </row>
    <row r="27" spans="1:40" x14ac:dyDescent="0.3">
      <c r="A27">
        <v>41</v>
      </c>
      <c r="B27">
        <v>128</v>
      </c>
      <c r="C27" s="28">
        <v>728</v>
      </c>
      <c r="D27" s="2">
        <v>113</v>
      </c>
      <c r="E27" s="2">
        <v>654</v>
      </c>
      <c r="F27" s="2">
        <v>101</v>
      </c>
      <c r="G27" s="2">
        <v>101</v>
      </c>
      <c r="H27" s="2">
        <v>101</v>
      </c>
      <c r="I27" s="2">
        <v>101</v>
      </c>
      <c r="J27" s="2">
        <v>98</v>
      </c>
      <c r="K27" s="2">
        <v>98</v>
      </c>
      <c r="L27" s="2">
        <v>98</v>
      </c>
      <c r="M27" s="2">
        <v>98</v>
      </c>
      <c r="N27" s="2">
        <v>98</v>
      </c>
      <c r="O27" s="2">
        <v>98</v>
      </c>
      <c r="P27" s="2">
        <v>98</v>
      </c>
      <c r="Q27" s="2">
        <v>98</v>
      </c>
      <c r="R27" s="2">
        <v>98</v>
      </c>
      <c r="S27" s="2">
        <v>98</v>
      </c>
      <c r="T27" s="2">
        <v>98</v>
      </c>
      <c r="U27" s="2">
        <v>98</v>
      </c>
      <c r="V27" s="2">
        <v>98</v>
      </c>
      <c r="W27" s="2">
        <v>98</v>
      </c>
      <c r="X27" s="2">
        <v>98</v>
      </c>
      <c r="Y27" s="2">
        <v>98</v>
      </c>
      <c r="Z27" s="2">
        <v>98</v>
      </c>
      <c r="AA27" s="2">
        <v>98</v>
      </c>
      <c r="AB27" s="2">
        <v>98</v>
      </c>
      <c r="AC27" s="2">
        <v>98</v>
      </c>
      <c r="AD27" s="2">
        <v>98</v>
      </c>
      <c r="AE27" s="2">
        <v>98</v>
      </c>
      <c r="AF27" s="2">
        <v>98</v>
      </c>
      <c r="AG27" s="2">
        <v>98</v>
      </c>
      <c r="AH27" s="2">
        <v>98</v>
      </c>
      <c r="AI27" s="2">
        <v>98</v>
      </c>
      <c r="AJ27" s="2">
        <v>98</v>
      </c>
      <c r="AK27" s="2">
        <v>98</v>
      </c>
      <c r="AL27" s="2">
        <v>98</v>
      </c>
      <c r="AM27" s="2">
        <v>98</v>
      </c>
      <c r="AN27" s="2">
        <v>98</v>
      </c>
    </row>
    <row r="28" spans="1:40" x14ac:dyDescent="0.3">
      <c r="A28">
        <v>42</v>
      </c>
      <c r="B28">
        <v>128</v>
      </c>
      <c r="C28" s="28">
        <v>728</v>
      </c>
      <c r="D28" s="2">
        <v>114</v>
      </c>
      <c r="E28" s="2">
        <v>654</v>
      </c>
      <c r="F28" s="2">
        <v>102</v>
      </c>
      <c r="G28" s="2">
        <v>102</v>
      </c>
      <c r="H28" s="2">
        <v>102</v>
      </c>
      <c r="I28" s="2">
        <v>102</v>
      </c>
      <c r="J28" s="2">
        <v>99</v>
      </c>
      <c r="K28" s="2">
        <v>99</v>
      </c>
      <c r="L28" s="2">
        <v>99</v>
      </c>
      <c r="M28" s="2">
        <v>99</v>
      </c>
      <c r="N28" s="2">
        <v>99</v>
      </c>
      <c r="O28" s="2">
        <v>99</v>
      </c>
      <c r="P28" s="2">
        <v>99</v>
      </c>
      <c r="Q28" s="2">
        <v>99</v>
      </c>
      <c r="R28" s="2">
        <v>99</v>
      </c>
      <c r="S28" s="2">
        <v>99</v>
      </c>
      <c r="T28" s="2">
        <v>99</v>
      </c>
      <c r="U28" s="2">
        <v>99</v>
      </c>
      <c r="V28" s="2">
        <v>99</v>
      </c>
      <c r="W28" s="2">
        <v>99</v>
      </c>
      <c r="X28" s="2">
        <v>99</v>
      </c>
      <c r="Y28" s="2">
        <v>99</v>
      </c>
      <c r="Z28" s="2">
        <v>99</v>
      </c>
      <c r="AA28" s="2">
        <v>99</v>
      </c>
      <c r="AB28" s="2">
        <v>99</v>
      </c>
      <c r="AC28" s="2">
        <v>99</v>
      </c>
      <c r="AD28" s="2">
        <v>99</v>
      </c>
      <c r="AE28" s="2">
        <v>99</v>
      </c>
      <c r="AF28" s="2">
        <v>99</v>
      </c>
      <c r="AG28" s="2">
        <v>99</v>
      </c>
      <c r="AH28" s="2">
        <v>99</v>
      </c>
      <c r="AI28" s="2">
        <v>99</v>
      </c>
      <c r="AJ28" s="2">
        <v>99</v>
      </c>
      <c r="AK28" s="2">
        <v>99</v>
      </c>
      <c r="AL28" s="2">
        <v>99</v>
      </c>
      <c r="AM28" s="2">
        <v>99</v>
      </c>
      <c r="AN28" s="2">
        <v>99</v>
      </c>
    </row>
    <row r="29" spans="1:40" x14ac:dyDescent="0.3">
      <c r="A29">
        <v>43</v>
      </c>
      <c r="B29">
        <v>128</v>
      </c>
      <c r="C29" s="28">
        <v>728</v>
      </c>
      <c r="D29" s="2">
        <v>114</v>
      </c>
      <c r="E29" s="2">
        <v>654</v>
      </c>
      <c r="F29" s="2">
        <v>101</v>
      </c>
      <c r="G29" s="2">
        <v>101</v>
      </c>
      <c r="H29" s="2">
        <v>101</v>
      </c>
      <c r="I29" s="2">
        <v>101</v>
      </c>
      <c r="J29" s="2">
        <v>99</v>
      </c>
      <c r="K29" s="2">
        <v>99</v>
      </c>
      <c r="L29" s="2">
        <v>99</v>
      </c>
      <c r="M29" s="2">
        <v>99</v>
      </c>
      <c r="N29" s="2">
        <v>99</v>
      </c>
      <c r="O29" s="2">
        <v>99</v>
      </c>
      <c r="P29" s="2">
        <v>99</v>
      </c>
      <c r="Q29" s="2">
        <v>99</v>
      </c>
      <c r="R29" s="2">
        <v>99</v>
      </c>
      <c r="S29" s="2">
        <v>99</v>
      </c>
      <c r="T29" s="2">
        <v>99</v>
      </c>
      <c r="U29" s="2">
        <v>99</v>
      </c>
      <c r="V29" s="2">
        <v>99</v>
      </c>
      <c r="W29" s="2">
        <v>99</v>
      </c>
      <c r="X29" s="2">
        <v>99</v>
      </c>
      <c r="Y29" s="2">
        <v>99</v>
      </c>
      <c r="Z29" s="2">
        <v>99</v>
      </c>
      <c r="AA29" s="2">
        <v>99</v>
      </c>
      <c r="AB29" s="2">
        <v>99</v>
      </c>
      <c r="AC29" s="2">
        <v>99</v>
      </c>
      <c r="AD29" s="2">
        <v>99</v>
      </c>
      <c r="AE29" s="2">
        <v>99</v>
      </c>
      <c r="AF29" s="2">
        <v>99</v>
      </c>
      <c r="AG29" s="2">
        <v>99</v>
      </c>
      <c r="AH29" s="2">
        <v>99</v>
      </c>
      <c r="AI29" s="2">
        <v>99</v>
      </c>
      <c r="AJ29" s="2">
        <v>99</v>
      </c>
      <c r="AK29" s="2">
        <v>99</v>
      </c>
      <c r="AL29" s="2">
        <v>99</v>
      </c>
      <c r="AM29" s="2">
        <v>99</v>
      </c>
      <c r="AN29" s="2">
        <v>99</v>
      </c>
    </row>
    <row r="30" spans="1:40" x14ac:dyDescent="0.3">
      <c r="A30">
        <v>44</v>
      </c>
      <c r="B30">
        <v>128</v>
      </c>
      <c r="C30" s="28">
        <v>728</v>
      </c>
      <c r="D30" s="2">
        <v>113</v>
      </c>
      <c r="E30" s="2">
        <v>654</v>
      </c>
      <c r="F30" s="2">
        <v>101</v>
      </c>
      <c r="G30" s="2">
        <v>101</v>
      </c>
      <c r="H30" s="2">
        <v>101</v>
      </c>
      <c r="I30" s="2">
        <v>101</v>
      </c>
      <c r="J30" s="2">
        <v>98</v>
      </c>
      <c r="K30" s="2">
        <v>98</v>
      </c>
      <c r="L30" s="2">
        <v>98</v>
      </c>
      <c r="M30" s="2">
        <v>98</v>
      </c>
      <c r="N30" s="2">
        <v>98</v>
      </c>
      <c r="O30" s="2">
        <v>98</v>
      </c>
      <c r="P30" s="2">
        <v>98</v>
      </c>
      <c r="Q30" s="2">
        <v>98</v>
      </c>
      <c r="R30" s="2">
        <v>98</v>
      </c>
      <c r="S30" s="2">
        <v>98</v>
      </c>
      <c r="T30" s="2">
        <v>98</v>
      </c>
      <c r="U30" s="2">
        <v>98</v>
      </c>
      <c r="V30" s="2">
        <v>98</v>
      </c>
      <c r="W30" s="2">
        <v>98</v>
      </c>
      <c r="X30" s="2">
        <v>98</v>
      </c>
      <c r="Y30" s="2">
        <v>98</v>
      </c>
      <c r="Z30" s="2">
        <v>98</v>
      </c>
      <c r="AA30" s="2">
        <v>98</v>
      </c>
      <c r="AB30" s="2">
        <v>98</v>
      </c>
      <c r="AC30" s="2">
        <v>98</v>
      </c>
      <c r="AD30" s="2">
        <v>98</v>
      </c>
      <c r="AE30" s="2">
        <v>98</v>
      </c>
      <c r="AF30" s="2">
        <v>98</v>
      </c>
      <c r="AG30" s="2">
        <v>98</v>
      </c>
      <c r="AH30" s="2">
        <v>98</v>
      </c>
      <c r="AI30" s="2">
        <v>98</v>
      </c>
      <c r="AJ30" s="2">
        <v>98</v>
      </c>
      <c r="AK30" s="2">
        <v>98</v>
      </c>
      <c r="AL30" s="2">
        <v>98</v>
      </c>
      <c r="AM30" s="2">
        <v>98</v>
      </c>
      <c r="AN30" s="2">
        <v>98</v>
      </c>
    </row>
    <row r="31" spans="1:40" x14ac:dyDescent="0.3">
      <c r="A31">
        <v>45</v>
      </c>
      <c r="B31">
        <v>66</v>
      </c>
      <c r="C31" s="28">
        <v>492</v>
      </c>
      <c r="D31" s="2">
        <v>58</v>
      </c>
      <c r="E31" s="2">
        <v>442</v>
      </c>
      <c r="F31" s="2">
        <v>52</v>
      </c>
      <c r="G31" s="2">
        <v>52</v>
      </c>
      <c r="H31" s="2">
        <v>52</v>
      </c>
      <c r="I31" s="2">
        <v>52</v>
      </c>
      <c r="J31" s="2">
        <v>50</v>
      </c>
      <c r="K31" s="2">
        <v>50</v>
      </c>
      <c r="L31" s="2">
        <v>50</v>
      </c>
      <c r="M31" s="2">
        <v>50</v>
      </c>
      <c r="N31" s="2">
        <v>50</v>
      </c>
      <c r="O31" s="2">
        <v>50</v>
      </c>
      <c r="P31" s="2">
        <v>50</v>
      </c>
      <c r="Q31" s="2">
        <v>50</v>
      </c>
      <c r="R31" s="2">
        <v>50</v>
      </c>
      <c r="S31" s="2">
        <v>50</v>
      </c>
      <c r="T31" s="2">
        <v>50</v>
      </c>
      <c r="U31" s="2">
        <v>50</v>
      </c>
      <c r="V31" s="2">
        <v>50</v>
      </c>
      <c r="W31" s="2">
        <v>50</v>
      </c>
      <c r="X31" s="2">
        <v>50</v>
      </c>
      <c r="Y31" s="2">
        <v>50</v>
      </c>
      <c r="Z31" s="2">
        <v>50</v>
      </c>
      <c r="AA31" s="2">
        <v>50</v>
      </c>
      <c r="AB31" s="2">
        <v>50</v>
      </c>
      <c r="AC31" s="2">
        <v>50</v>
      </c>
      <c r="AD31" s="2">
        <v>50</v>
      </c>
      <c r="AE31" s="2">
        <v>50</v>
      </c>
      <c r="AF31" s="2">
        <v>50</v>
      </c>
      <c r="AG31" s="2">
        <v>50</v>
      </c>
      <c r="AH31" s="2">
        <v>50</v>
      </c>
      <c r="AI31" s="2">
        <v>50</v>
      </c>
      <c r="AJ31" s="2">
        <v>50</v>
      </c>
      <c r="AK31" s="2">
        <v>50</v>
      </c>
      <c r="AL31" s="2">
        <v>50</v>
      </c>
      <c r="AM31" s="2">
        <v>50</v>
      </c>
      <c r="AN31" s="2">
        <v>50</v>
      </c>
    </row>
    <row r="32" spans="1:40" x14ac:dyDescent="0.3">
      <c r="A32">
        <v>46</v>
      </c>
      <c r="B32">
        <v>66</v>
      </c>
      <c r="C32" s="28">
        <v>492</v>
      </c>
      <c r="D32" s="2">
        <v>58</v>
      </c>
      <c r="E32" s="2">
        <v>442</v>
      </c>
      <c r="F32" s="2">
        <v>52</v>
      </c>
      <c r="G32" s="2">
        <v>52</v>
      </c>
      <c r="H32" s="2">
        <v>52</v>
      </c>
      <c r="I32" s="2">
        <v>52</v>
      </c>
      <c r="J32" s="2">
        <v>50</v>
      </c>
      <c r="K32" s="2">
        <v>50</v>
      </c>
      <c r="L32" s="2">
        <v>50</v>
      </c>
      <c r="M32" s="2">
        <v>50</v>
      </c>
      <c r="N32" s="2">
        <v>50</v>
      </c>
      <c r="O32" s="2">
        <v>50</v>
      </c>
      <c r="P32" s="2">
        <v>50</v>
      </c>
      <c r="Q32" s="2">
        <v>50</v>
      </c>
      <c r="R32" s="2">
        <v>50</v>
      </c>
      <c r="S32" s="2">
        <v>50</v>
      </c>
      <c r="T32" s="2">
        <v>50</v>
      </c>
      <c r="U32" s="2">
        <v>50</v>
      </c>
      <c r="V32" s="2">
        <v>50</v>
      </c>
      <c r="W32" s="2">
        <v>50</v>
      </c>
      <c r="X32" s="2">
        <v>50</v>
      </c>
      <c r="Y32" s="2">
        <v>50</v>
      </c>
      <c r="Z32" s="2">
        <v>50</v>
      </c>
      <c r="AA32" s="2">
        <v>50</v>
      </c>
      <c r="AB32" s="2">
        <v>50</v>
      </c>
      <c r="AC32" s="2">
        <v>50</v>
      </c>
      <c r="AD32" s="2">
        <v>50</v>
      </c>
      <c r="AE32" s="2">
        <v>50</v>
      </c>
      <c r="AF32" s="2">
        <v>50</v>
      </c>
      <c r="AG32" s="2">
        <v>50</v>
      </c>
      <c r="AH32" s="2">
        <v>50</v>
      </c>
      <c r="AI32" s="2">
        <v>50</v>
      </c>
      <c r="AJ32" s="2">
        <v>50</v>
      </c>
      <c r="AK32" s="2">
        <v>50</v>
      </c>
      <c r="AL32" s="2">
        <v>50</v>
      </c>
      <c r="AM32" s="2">
        <v>50</v>
      </c>
      <c r="AN32" s="2">
        <v>50</v>
      </c>
    </row>
    <row r="33" spans="1:40" x14ac:dyDescent="0.3">
      <c r="A33">
        <v>47</v>
      </c>
      <c r="B33">
        <v>66</v>
      </c>
      <c r="C33" s="28">
        <v>492</v>
      </c>
      <c r="D33" s="2">
        <v>58</v>
      </c>
      <c r="E33" s="2">
        <v>442</v>
      </c>
      <c r="F33" s="2">
        <v>53</v>
      </c>
      <c r="G33" s="2">
        <v>53</v>
      </c>
      <c r="H33" s="2">
        <v>53</v>
      </c>
      <c r="I33" s="2">
        <v>53</v>
      </c>
      <c r="J33" s="2">
        <v>51</v>
      </c>
      <c r="K33" s="2">
        <v>51</v>
      </c>
      <c r="L33" s="2">
        <v>51</v>
      </c>
      <c r="M33" s="2">
        <v>51</v>
      </c>
      <c r="N33" s="2">
        <v>51</v>
      </c>
      <c r="O33" s="2">
        <v>51</v>
      </c>
      <c r="P33" s="2">
        <v>51</v>
      </c>
      <c r="Q33" s="2">
        <v>51</v>
      </c>
      <c r="R33" s="2">
        <v>51</v>
      </c>
      <c r="S33" s="2">
        <v>51</v>
      </c>
      <c r="T33" s="2">
        <v>51</v>
      </c>
      <c r="U33" s="2">
        <v>51</v>
      </c>
      <c r="V33" s="2">
        <v>51</v>
      </c>
      <c r="W33" s="2">
        <v>51</v>
      </c>
      <c r="X33" s="2">
        <v>51</v>
      </c>
      <c r="Y33" s="2">
        <v>51</v>
      </c>
      <c r="Z33" s="2">
        <v>51</v>
      </c>
      <c r="AA33" s="2">
        <v>51</v>
      </c>
      <c r="AB33" s="2">
        <v>51</v>
      </c>
      <c r="AC33" s="2">
        <v>51</v>
      </c>
      <c r="AD33" s="2">
        <v>51</v>
      </c>
      <c r="AE33" s="2">
        <v>51</v>
      </c>
      <c r="AF33" s="2">
        <v>51</v>
      </c>
      <c r="AG33" s="2">
        <v>51</v>
      </c>
      <c r="AH33" s="2">
        <v>51</v>
      </c>
      <c r="AI33" s="2">
        <v>51</v>
      </c>
      <c r="AJ33" s="2">
        <v>51</v>
      </c>
      <c r="AK33" s="2">
        <v>51</v>
      </c>
      <c r="AL33" s="2">
        <v>51</v>
      </c>
      <c r="AM33" s="2">
        <v>51</v>
      </c>
      <c r="AN33" s="2">
        <v>51</v>
      </c>
    </row>
    <row r="34" spans="1:40" x14ac:dyDescent="0.3">
      <c r="A34">
        <v>48</v>
      </c>
      <c r="B34">
        <v>66</v>
      </c>
      <c r="C34" s="28">
        <v>492</v>
      </c>
      <c r="D34" s="2">
        <v>58</v>
      </c>
      <c r="E34" s="2">
        <v>442</v>
      </c>
      <c r="F34" s="2">
        <v>52</v>
      </c>
      <c r="G34" s="2">
        <v>52</v>
      </c>
      <c r="H34" s="2">
        <v>52</v>
      </c>
      <c r="I34" s="2">
        <v>52</v>
      </c>
      <c r="J34" s="2">
        <v>51</v>
      </c>
      <c r="K34" s="2">
        <v>51</v>
      </c>
      <c r="L34" s="2">
        <v>51</v>
      </c>
      <c r="M34" s="2">
        <v>51</v>
      </c>
      <c r="N34" s="2">
        <v>51</v>
      </c>
      <c r="O34" s="2">
        <v>51</v>
      </c>
      <c r="P34" s="2">
        <v>51</v>
      </c>
      <c r="Q34" s="2">
        <v>51</v>
      </c>
      <c r="R34" s="2">
        <v>51</v>
      </c>
      <c r="S34" s="2">
        <v>51</v>
      </c>
      <c r="T34" s="2">
        <v>51</v>
      </c>
      <c r="U34" s="2">
        <v>51</v>
      </c>
      <c r="V34" s="2">
        <v>51</v>
      </c>
      <c r="W34" s="2">
        <v>51</v>
      </c>
      <c r="X34" s="2">
        <v>51</v>
      </c>
      <c r="Y34" s="2">
        <v>51</v>
      </c>
      <c r="Z34" s="2">
        <v>51</v>
      </c>
      <c r="AA34" s="2">
        <v>51</v>
      </c>
      <c r="AB34" s="2">
        <v>51</v>
      </c>
      <c r="AC34" s="2">
        <v>51</v>
      </c>
      <c r="AD34" s="2">
        <v>51</v>
      </c>
      <c r="AE34" s="2">
        <v>51</v>
      </c>
      <c r="AF34" s="2">
        <v>51</v>
      </c>
      <c r="AG34" s="2">
        <v>51</v>
      </c>
      <c r="AH34" s="2">
        <v>51</v>
      </c>
      <c r="AI34" s="2">
        <v>51</v>
      </c>
      <c r="AJ34" s="2">
        <v>51</v>
      </c>
      <c r="AK34" s="2">
        <v>51</v>
      </c>
      <c r="AL34" s="2">
        <v>51</v>
      </c>
      <c r="AM34" s="2">
        <v>51</v>
      </c>
      <c r="AN34" s="2">
        <v>51</v>
      </c>
    </row>
    <row r="35" spans="1:40" x14ac:dyDescent="0.3">
      <c r="A35">
        <v>49</v>
      </c>
      <c r="B35">
        <v>66</v>
      </c>
      <c r="C35" s="28">
        <v>492</v>
      </c>
      <c r="D35" s="2">
        <v>58</v>
      </c>
      <c r="E35" s="2">
        <v>442</v>
      </c>
      <c r="F35" s="2">
        <v>52</v>
      </c>
      <c r="G35" s="2">
        <v>52</v>
      </c>
      <c r="H35" s="2">
        <v>52</v>
      </c>
      <c r="I35" s="2">
        <v>52</v>
      </c>
      <c r="J35" s="2">
        <v>50</v>
      </c>
      <c r="K35" s="2">
        <v>50</v>
      </c>
      <c r="L35" s="2">
        <v>50</v>
      </c>
      <c r="M35" s="2">
        <v>50</v>
      </c>
      <c r="N35" s="2">
        <v>50</v>
      </c>
      <c r="O35" s="2">
        <v>50</v>
      </c>
      <c r="P35" s="2">
        <v>50</v>
      </c>
      <c r="Q35" s="2">
        <v>50</v>
      </c>
      <c r="R35" s="2">
        <v>50</v>
      </c>
      <c r="S35" s="2">
        <v>50</v>
      </c>
      <c r="T35" s="2">
        <v>50</v>
      </c>
      <c r="U35" s="2">
        <v>50</v>
      </c>
      <c r="V35" s="2">
        <v>50</v>
      </c>
      <c r="W35" s="2">
        <v>50</v>
      </c>
      <c r="X35" s="2">
        <v>50</v>
      </c>
      <c r="Y35" s="2">
        <v>50</v>
      </c>
      <c r="Z35" s="2">
        <v>50</v>
      </c>
      <c r="AA35" s="2">
        <v>50</v>
      </c>
      <c r="AB35" s="2">
        <v>50</v>
      </c>
      <c r="AC35" s="2">
        <v>50</v>
      </c>
      <c r="AD35" s="2">
        <v>50</v>
      </c>
      <c r="AE35" s="2">
        <v>50</v>
      </c>
      <c r="AF35" s="2">
        <v>50</v>
      </c>
      <c r="AG35" s="2">
        <v>50</v>
      </c>
      <c r="AH35" s="2">
        <v>50</v>
      </c>
      <c r="AI35" s="2">
        <v>50</v>
      </c>
      <c r="AJ35" s="2">
        <v>50</v>
      </c>
      <c r="AK35" s="2">
        <v>50</v>
      </c>
      <c r="AL35" s="2">
        <v>50</v>
      </c>
      <c r="AM35" s="2">
        <v>50</v>
      </c>
      <c r="AN35" s="2">
        <v>50</v>
      </c>
    </row>
    <row r="36" spans="1:40" x14ac:dyDescent="0.3">
      <c r="A36">
        <v>50</v>
      </c>
      <c r="B36">
        <v>46</v>
      </c>
      <c r="C36" s="28">
        <v>204</v>
      </c>
      <c r="D36" s="2">
        <v>41</v>
      </c>
      <c r="E36" s="2">
        <v>184</v>
      </c>
      <c r="F36" s="2">
        <v>37</v>
      </c>
      <c r="G36" s="2">
        <v>37</v>
      </c>
      <c r="H36" s="2">
        <v>37</v>
      </c>
      <c r="I36" s="2">
        <v>37</v>
      </c>
      <c r="J36" s="2">
        <v>35</v>
      </c>
      <c r="K36" s="2">
        <v>35</v>
      </c>
      <c r="L36" s="2">
        <v>35</v>
      </c>
      <c r="M36" s="2">
        <v>35</v>
      </c>
      <c r="N36" s="2">
        <v>35</v>
      </c>
      <c r="O36" s="2">
        <v>35</v>
      </c>
      <c r="P36" s="2">
        <v>35</v>
      </c>
      <c r="Q36" s="2">
        <v>35</v>
      </c>
      <c r="R36" s="2">
        <v>35</v>
      </c>
      <c r="S36" s="2">
        <v>35</v>
      </c>
      <c r="T36" s="2">
        <v>35</v>
      </c>
      <c r="U36" s="2">
        <v>35</v>
      </c>
      <c r="V36" s="2">
        <v>35</v>
      </c>
      <c r="W36" s="2">
        <v>35</v>
      </c>
      <c r="X36" s="2">
        <v>35</v>
      </c>
      <c r="Y36" s="2">
        <v>35</v>
      </c>
      <c r="Z36" s="2">
        <v>35</v>
      </c>
      <c r="AA36" s="2">
        <v>35</v>
      </c>
      <c r="AB36" s="2">
        <v>35</v>
      </c>
      <c r="AC36" s="2">
        <v>35</v>
      </c>
      <c r="AD36" s="2">
        <v>35</v>
      </c>
      <c r="AE36" s="2">
        <v>35</v>
      </c>
      <c r="AF36" s="2">
        <v>35</v>
      </c>
      <c r="AG36" s="2">
        <v>35</v>
      </c>
      <c r="AH36" s="2">
        <v>35</v>
      </c>
      <c r="AI36" s="2">
        <v>35</v>
      </c>
      <c r="AJ36" s="2">
        <v>35</v>
      </c>
      <c r="AK36" s="2">
        <v>35</v>
      </c>
      <c r="AL36" s="2">
        <v>35</v>
      </c>
      <c r="AM36" s="2">
        <v>35</v>
      </c>
      <c r="AN36" s="2">
        <v>35</v>
      </c>
    </row>
    <row r="37" spans="1:40" x14ac:dyDescent="0.3">
      <c r="A37">
        <v>51</v>
      </c>
      <c r="B37">
        <v>46</v>
      </c>
      <c r="C37" s="28">
        <v>204</v>
      </c>
      <c r="D37" s="2">
        <v>41</v>
      </c>
      <c r="E37" s="2">
        <v>184</v>
      </c>
      <c r="F37" s="2">
        <v>37</v>
      </c>
      <c r="G37" s="2">
        <v>37</v>
      </c>
      <c r="H37" s="2">
        <v>37</v>
      </c>
      <c r="I37" s="2">
        <v>37</v>
      </c>
      <c r="J37" s="2">
        <v>35</v>
      </c>
      <c r="K37" s="2">
        <v>35</v>
      </c>
      <c r="L37" s="2">
        <v>35</v>
      </c>
      <c r="M37" s="2">
        <v>35</v>
      </c>
      <c r="N37" s="2">
        <v>35</v>
      </c>
      <c r="O37" s="2">
        <v>35</v>
      </c>
      <c r="P37" s="2">
        <v>35</v>
      </c>
      <c r="Q37" s="2">
        <v>35</v>
      </c>
      <c r="R37" s="2">
        <v>35</v>
      </c>
      <c r="S37" s="2">
        <v>35</v>
      </c>
      <c r="T37" s="2">
        <v>35</v>
      </c>
      <c r="U37" s="2">
        <v>35</v>
      </c>
      <c r="V37" s="2">
        <v>35</v>
      </c>
      <c r="W37" s="2">
        <v>35</v>
      </c>
      <c r="X37" s="2">
        <v>35</v>
      </c>
      <c r="Y37" s="2">
        <v>35</v>
      </c>
      <c r="Z37" s="2">
        <v>35</v>
      </c>
      <c r="AA37" s="2">
        <v>35</v>
      </c>
      <c r="AB37" s="2">
        <v>35</v>
      </c>
      <c r="AC37" s="2">
        <v>35</v>
      </c>
      <c r="AD37" s="2">
        <v>35</v>
      </c>
      <c r="AE37" s="2">
        <v>35</v>
      </c>
      <c r="AF37" s="2">
        <v>35</v>
      </c>
      <c r="AG37" s="2">
        <v>35</v>
      </c>
      <c r="AH37" s="2">
        <v>35</v>
      </c>
      <c r="AI37" s="2">
        <v>35</v>
      </c>
      <c r="AJ37" s="2">
        <v>35</v>
      </c>
      <c r="AK37" s="2">
        <v>35</v>
      </c>
      <c r="AL37" s="2">
        <v>35</v>
      </c>
      <c r="AM37" s="2">
        <v>35</v>
      </c>
      <c r="AN37" s="2">
        <v>35</v>
      </c>
    </row>
    <row r="38" spans="1:40" x14ac:dyDescent="0.3">
      <c r="A38">
        <v>52</v>
      </c>
      <c r="B38">
        <v>46</v>
      </c>
      <c r="C38" s="28">
        <v>204</v>
      </c>
      <c r="D38" s="2">
        <v>42</v>
      </c>
      <c r="E38" s="2">
        <v>184</v>
      </c>
      <c r="F38" s="2">
        <v>38</v>
      </c>
      <c r="G38" s="2">
        <v>38</v>
      </c>
      <c r="H38" s="2">
        <v>38</v>
      </c>
      <c r="I38" s="2">
        <v>38</v>
      </c>
      <c r="J38" s="2">
        <v>36</v>
      </c>
      <c r="K38" s="2">
        <v>36</v>
      </c>
      <c r="L38" s="2">
        <v>36</v>
      </c>
      <c r="M38" s="2">
        <v>36</v>
      </c>
      <c r="N38" s="2">
        <v>36</v>
      </c>
      <c r="O38" s="2">
        <v>36</v>
      </c>
      <c r="P38" s="2">
        <v>36</v>
      </c>
      <c r="Q38" s="2">
        <v>36</v>
      </c>
      <c r="R38" s="2">
        <v>36</v>
      </c>
      <c r="S38" s="2">
        <v>36</v>
      </c>
      <c r="T38" s="2">
        <v>36</v>
      </c>
      <c r="U38" s="2">
        <v>36</v>
      </c>
      <c r="V38" s="2">
        <v>36</v>
      </c>
      <c r="W38" s="2">
        <v>36</v>
      </c>
      <c r="X38" s="2">
        <v>36</v>
      </c>
      <c r="Y38" s="2">
        <v>36</v>
      </c>
      <c r="Z38" s="2">
        <v>36</v>
      </c>
      <c r="AA38" s="2">
        <v>36</v>
      </c>
      <c r="AB38" s="2">
        <v>36</v>
      </c>
      <c r="AC38" s="2">
        <v>36</v>
      </c>
      <c r="AD38" s="2">
        <v>36</v>
      </c>
      <c r="AE38" s="2">
        <v>36</v>
      </c>
      <c r="AF38" s="2">
        <v>36</v>
      </c>
      <c r="AG38" s="2">
        <v>36</v>
      </c>
      <c r="AH38" s="2">
        <v>36</v>
      </c>
      <c r="AI38" s="2">
        <v>36</v>
      </c>
      <c r="AJ38" s="2">
        <v>36</v>
      </c>
      <c r="AK38" s="2">
        <v>36</v>
      </c>
      <c r="AL38" s="2">
        <v>36</v>
      </c>
      <c r="AM38" s="2">
        <v>36</v>
      </c>
      <c r="AN38" s="2">
        <v>36</v>
      </c>
    </row>
    <row r="39" spans="1:40" x14ac:dyDescent="0.3">
      <c r="A39">
        <v>53</v>
      </c>
      <c r="B39">
        <v>46</v>
      </c>
      <c r="C39" s="28">
        <v>204</v>
      </c>
      <c r="D39" s="2">
        <v>41</v>
      </c>
      <c r="E39" s="2">
        <v>184</v>
      </c>
      <c r="F39" s="2">
        <v>37</v>
      </c>
      <c r="G39" s="2">
        <v>37</v>
      </c>
      <c r="H39" s="2">
        <v>37</v>
      </c>
      <c r="I39" s="2">
        <v>37</v>
      </c>
      <c r="J39" s="2">
        <v>35</v>
      </c>
      <c r="K39" s="2">
        <v>35</v>
      </c>
      <c r="L39" s="2">
        <v>35</v>
      </c>
      <c r="M39" s="2">
        <v>35</v>
      </c>
      <c r="N39" s="2">
        <v>35</v>
      </c>
      <c r="O39" s="2">
        <v>35</v>
      </c>
      <c r="P39" s="2">
        <v>35</v>
      </c>
      <c r="Q39" s="2">
        <v>35</v>
      </c>
      <c r="R39" s="2">
        <v>35</v>
      </c>
      <c r="S39" s="2">
        <v>35</v>
      </c>
      <c r="T39" s="2">
        <v>35</v>
      </c>
      <c r="U39" s="2">
        <v>35</v>
      </c>
      <c r="V39" s="2">
        <v>35</v>
      </c>
      <c r="W39" s="2">
        <v>35</v>
      </c>
      <c r="X39" s="2">
        <v>35</v>
      </c>
      <c r="Y39" s="2">
        <v>35</v>
      </c>
      <c r="Z39" s="2">
        <v>35</v>
      </c>
      <c r="AA39" s="2">
        <v>35</v>
      </c>
      <c r="AB39" s="2">
        <v>35</v>
      </c>
      <c r="AC39" s="2">
        <v>35</v>
      </c>
      <c r="AD39" s="2">
        <v>35</v>
      </c>
      <c r="AE39" s="2">
        <v>35</v>
      </c>
      <c r="AF39" s="2">
        <v>35</v>
      </c>
      <c r="AG39" s="2">
        <v>35</v>
      </c>
      <c r="AH39" s="2">
        <v>35</v>
      </c>
      <c r="AI39" s="2">
        <v>35</v>
      </c>
      <c r="AJ39" s="2">
        <v>35</v>
      </c>
      <c r="AK39" s="2">
        <v>35</v>
      </c>
      <c r="AL39" s="2">
        <v>35</v>
      </c>
      <c r="AM39" s="2">
        <v>35</v>
      </c>
      <c r="AN39" s="2">
        <v>35</v>
      </c>
    </row>
    <row r="40" spans="1:40" x14ac:dyDescent="0.3">
      <c r="A40">
        <v>54</v>
      </c>
      <c r="B40">
        <v>46</v>
      </c>
      <c r="C40" s="28">
        <v>204</v>
      </c>
      <c r="D40" s="2">
        <v>41</v>
      </c>
      <c r="E40" s="2">
        <v>184</v>
      </c>
      <c r="F40" s="2">
        <v>37</v>
      </c>
      <c r="G40" s="2">
        <v>37</v>
      </c>
      <c r="H40" s="2">
        <v>37</v>
      </c>
      <c r="I40" s="2">
        <v>37</v>
      </c>
      <c r="J40" s="2">
        <v>35</v>
      </c>
      <c r="K40" s="2">
        <v>35</v>
      </c>
      <c r="L40" s="2">
        <v>35</v>
      </c>
      <c r="M40" s="2">
        <v>35</v>
      </c>
      <c r="N40" s="2">
        <v>35</v>
      </c>
      <c r="O40" s="2">
        <v>35</v>
      </c>
      <c r="P40" s="2">
        <v>35</v>
      </c>
      <c r="Q40" s="2">
        <v>35</v>
      </c>
      <c r="R40" s="2">
        <v>35</v>
      </c>
      <c r="S40" s="2">
        <v>35</v>
      </c>
      <c r="T40" s="2">
        <v>35</v>
      </c>
      <c r="U40" s="2">
        <v>35</v>
      </c>
      <c r="V40" s="2">
        <v>35</v>
      </c>
      <c r="W40" s="2">
        <v>35</v>
      </c>
      <c r="X40" s="2">
        <v>35</v>
      </c>
      <c r="Y40" s="2">
        <v>35</v>
      </c>
      <c r="Z40" s="2">
        <v>35</v>
      </c>
      <c r="AA40" s="2">
        <v>35</v>
      </c>
      <c r="AB40" s="2">
        <v>35</v>
      </c>
      <c r="AC40" s="2">
        <v>35</v>
      </c>
      <c r="AD40" s="2">
        <v>35</v>
      </c>
      <c r="AE40" s="2">
        <v>35</v>
      </c>
      <c r="AF40" s="2">
        <v>35</v>
      </c>
      <c r="AG40" s="2">
        <v>35</v>
      </c>
      <c r="AH40" s="2">
        <v>35</v>
      </c>
      <c r="AI40" s="2">
        <v>35</v>
      </c>
      <c r="AJ40" s="2">
        <v>35</v>
      </c>
      <c r="AK40" s="2">
        <v>35</v>
      </c>
      <c r="AL40" s="2">
        <v>35</v>
      </c>
      <c r="AM40" s="2">
        <v>35</v>
      </c>
      <c r="AN40" s="2">
        <v>35</v>
      </c>
    </row>
    <row r="41" spans="1:40" x14ac:dyDescent="0.3">
      <c r="A41">
        <v>55</v>
      </c>
      <c r="B41">
        <v>6</v>
      </c>
      <c r="C41" s="28">
        <v>12</v>
      </c>
      <c r="D41" s="2">
        <v>5</v>
      </c>
      <c r="E41" s="2">
        <v>12</v>
      </c>
      <c r="F41" s="2">
        <v>5</v>
      </c>
      <c r="G41" s="2">
        <v>5</v>
      </c>
      <c r="H41" s="2">
        <v>5</v>
      </c>
      <c r="I41" s="2">
        <v>5</v>
      </c>
      <c r="J41" s="2">
        <v>5</v>
      </c>
      <c r="K41" s="2">
        <v>5</v>
      </c>
      <c r="L41" s="2">
        <v>5</v>
      </c>
      <c r="M41" s="2">
        <v>5</v>
      </c>
      <c r="N41" s="2">
        <v>5</v>
      </c>
      <c r="O41" s="2">
        <v>5</v>
      </c>
      <c r="P41" s="2">
        <v>5</v>
      </c>
      <c r="Q41" s="2">
        <v>5</v>
      </c>
      <c r="R41" s="2">
        <v>5</v>
      </c>
      <c r="S41" s="2">
        <v>5</v>
      </c>
      <c r="T41" s="2">
        <v>5</v>
      </c>
      <c r="U41" s="2">
        <v>5</v>
      </c>
      <c r="V41" s="2">
        <v>5</v>
      </c>
      <c r="W41" s="2">
        <v>5</v>
      </c>
      <c r="X41" s="2">
        <v>5</v>
      </c>
      <c r="Y41" s="2">
        <v>5</v>
      </c>
      <c r="Z41" s="2">
        <v>5</v>
      </c>
      <c r="AA41" s="2">
        <v>5</v>
      </c>
      <c r="AB41" s="2">
        <v>5</v>
      </c>
      <c r="AC41" s="2">
        <v>5</v>
      </c>
      <c r="AD41" s="2">
        <v>5</v>
      </c>
      <c r="AE41" s="2">
        <v>5</v>
      </c>
      <c r="AF41" s="2">
        <v>5</v>
      </c>
      <c r="AG41" s="2">
        <v>5</v>
      </c>
      <c r="AH41" s="2">
        <v>5</v>
      </c>
      <c r="AI41" s="2">
        <v>5</v>
      </c>
      <c r="AJ41" s="2">
        <v>5</v>
      </c>
      <c r="AK41" s="2">
        <v>5</v>
      </c>
      <c r="AL41" s="2">
        <v>5</v>
      </c>
      <c r="AM41" s="2">
        <v>5</v>
      </c>
      <c r="AN41" s="2">
        <v>5</v>
      </c>
    </row>
    <row r="42" spans="1:40" x14ac:dyDescent="0.3">
      <c r="A42">
        <v>56</v>
      </c>
      <c r="B42">
        <v>6</v>
      </c>
      <c r="C42" s="28">
        <v>12</v>
      </c>
      <c r="D42" s="2">
        <v>5</v>
      </c>
      <c r="E42" s="2">
        <v>12</v>
      </c>
      <c r="F42" s="2">
        <v>5</v>
      </c>
      <c r="G42" s="2">
        <v>5</v>
      </c>
      <c r="H42" s="2">
        <v>5</v>
      </c>
      <c r="I42" s="2">
        <v>5</v>
      </c>
      <c r="J42" s="2">
        <v>5</v>
      </c>
      <c r="K42" s="2">
        <v>5</v>
      </c>
      <c r="L42" s="2">
        <v>5</v>
      </c>
      <c r="M42" s="2">
        <v>5</v>
      </c>
      <c r="N42" s="2">
        <v>5</v>
      </c>
      <c r="O42" s="2">
        <v>5</v>
      </c>
      <c r="P42" s="2">
        <v>5</v>
      </c>
      <c r="Q42" s="2">
        <v>5</v>
      </c>
      <c r="R42" s="2">
        <v>5</v>
      </c>
      <c r="S42" s="2">
        <v>5</v>
      </c>
      <c r="T42" s="2">
        <v>5</v>
      </c>
      <c r="U42" s="2">
        <v>5</v>
      </c>
      <c r="V42" s="2">
        <v>5</v>
      </c>
      <c r="W42" s="2">
        <v>5</v>
      </c>
      <c r="X42" s="2">
        <v>5</v>
      </c>
      <c r="Y42" s="2">
        <v>5</v>
      </c>
      <c r="Z42" s="2">
        <v>5</v>
      </c>
      <c r="AA42" s="2">
        <v>5</v>
      </c>
      <c r="AB42" s="2">
        <v>5</v>
      </c>
      <c r="AC42" s="2">
        <v>5</v>
      </c>
      <c r="AD42" s="2">
        <v>5</v>
      </c>
      <c r="AE42" s="2">
        <v>5</v>
      </c>
      <c r="AF42" s="2">
        <v>5</v>
      </c>
      <c r="AG42" s="2">
        <v>5</v>
      </c>
      <c r="AH42" s="2">
        <v>5</v>
      </c>
      <c r="AI42" s="2">
        <v>5</v>
      </c>
      <c r="AJ42" s="2">
        <v>5</v>
      </c>
      <c r="AK42" s="2">
        <v>5</v>
      </c>
      <c r="AL42" s="2">
        <v>5</v>
      </c>
      <c r="AM42" s="2">
        <v>5</v>
      </c>
      <c r="AN42" s="2">
        <v>5</v>
      </c>
    </row>
    <row r="43" spans="1:40" x14ac:dyDescent="0.3">
      <c r="A43">
        <v>57</v>
      </c>
      <c r="B43">
        <v>6</v>
      </c>
      <c r="C43" s="28">
        <v>12</v>
      </c>
      <c r="D43" s="2">
        <v>5</v>
      </c>
      <c r="E43" s="2">
        <v>12</v>
      </c>
      <c r="F43" s="2">
        <v>5</v>
      </c>
      <c r="G43" s="2">
        <v>5</v>
      </c>
      <c r="H43" s="2">
        <v>5</v>
      </c>
      <c r="I43" s="2">
        <v>5</v>
      </c>
      <c r="J43" s="2">
        <v>5</v>
      </c>
      <c r="K43" s="2">
        <v>5</v>
      </c>
      <c r="L43" s="2">
        <v>5</v>
      </c>
      <c r="M43" s="2">
        <v>5</v>
      </c>
      <c r="N43" s="2">
        <v>5</v>
      </c>
      <c r="O43" s="2">
        <v>5</v>
      </c>
      <c r="P43" s="2">
        <v>5</v>
      </c>
      <c r="Q43" s="2">
        <v>5</v>
      </c>
      <c r="R43" s="2">
        <v>5</v>
      </c>
      <c r="S43" s="2">
        <v>5</v>
      </c>
      <c r="T43" s="2">
        <v>5</v>
      </c>
      <c r="U43" s="2">
        <v>5</v>
      </c>
      <c r="V43" s="2">
        <v>5</v>
      </c>
      <c r="W43" s="2">
        <v>5</v>
      </c>
      <c r="X43" s="2">
        <v>5</v>
      </c>
      <c r="Y43" s="2">
        <v>5</v>
      </c>
      <c r="Z43" s="2">
        <v>5</v>
      </c>
      <c r="AA43" s="2">
        <v>5</v>
      </c>
      <c r="AB43" s="2">
        <v>5</v>
      </c>
      <c r="AC43" s="2">
        <v>5</v>
      </c>
      <c r="AD43" s="2">
        <v>5</v>
      </c>
      <c r="AE43" s="2">
        <v>5</v>
      </c>
      <c r="AF43" s="2">
        <v>5</v>
      </c>
      <c r="AG43" s="2">
        <v>5</v>
      </c>
      <c r="AH43" s="2">
        <v>5</v>
      </c>
      <c r="AI43" s="2">
        <v>5</v>
      </c>
      <c r="AJ43" s="2">
        <v>5</v>
      </c>
      <c r="AK43" s="2">
        <v>5</v>
      </c>
      <c r="AL43" s="2">
        <v>5</v>
      </c>
      <c r="AM43" s="2">
        <v>5</v>
      </c>
      <c r="AN43" s="2">
        <v>5</v>
      </c>
    </row>
    <row r="44" spans="1:40" x14ac:dyDescent="0.3">
      <c r="A44">
        <v>58</v>
      </c>
      <c r="B44">
        <v>6</v>
      </c>
      <c r="C44" s="28">
        <v>12</v>
      </c>
      <c r="D44" s="2">
        <v>5</v>
      </c>
      <c r="E44" s="2">
        <v>12</v>
      </c>
      <c r="F44" s="2">
        <v>5</v>
      </c>
      <c r="G44" s="2">
        <v>5</v>
      </c>
      <c r="H44" s="2">
        <v>5</v>
      </c>
      <c r="I44" s="2">
        <v>5</v>
      </c>
      <c r="J44" s="2">
        <v>5</v>
      </c>
      <c r="K44" s="2">
        <v>5</v>
      </c>
      <c r="L44" s="2">
        <v>5</v>
      </c>
      <c r="M44" s="2">
        <v>5</v>
      </c>
      <c r="N44" s="2">
        <v>5</v>
      </c>
      <c r="O44" s="2">
        <v>5</v>
      </c>
      <c r="P44" s="2">
        <v>5</v>
      </c>
      <c r="Q44" s="2">
        <v>5</v>
      </c>
      <c r="R44" s="2">
        <v>5</v>
      </c>
      <c r="S44" s="2">
        <v>5</v>
      </c>
      <c r="T44" s="2">
        <v>5</v>
      </c>
      <c r="U44" s="2">
        <v>5</v>
      </c>
      <c r="V44" s="2">
        <v>5</v>
      </c>
      <c r="W44" s="2">
        <v>5</v>
      </c>
      <c r="X44" s="2">
        <v>5</v>
      </c>
      <c r="Y44" s="2">
        <v>5</v>
      </c>
      <c r="Z44" s="2">
        <v>5</v>
      </c>
      <c r="AA44" s="2">
        <v>5</v>
      </c>
      <c r="AB44" s="2">
        <v>5</v>
      </c>
      <c r="AC44" s="2">
        <v>5</v>
      </c>
      <c r="AD44" s="2">
        <v>5</v>
      </c>
      <c r="AE44" s="2">
        <v>5</v>
      </c>
      <c r="AF44" s="2">
        <v>5</v>
      </c>
      <c r="AG44" s="2">
        <v>5</v>
      </c>
      <c r="AH44" s="2">
        <v>5</v>
      </c>
      <c r="AI44" s="2">
        <v>5</v>
      </c>
      <c r="AJ44" s="2">
        <v>5</v>
      </c>
      <c r="AK44" s="2">
        <v>5</v>
      </c>
      <c r="AL44" s="2">
        <v>5</v>
      </c>
      <c r="AM44" s="2">
        <v>5</v>
      </c>
      <c r="AN44" s="2">
        <v>5</v>
      </c>
    </row>
    <row r="45" spans="1:40" x14ac:dyDescent="0.3">
      <c r="A45">
        <v>59</v>
      </c>
      <c r="B45">
        <v>6</v>
      </c>
      <c r="C45" s="28">
        <v>12</v>
      </c>
      <c r="D45" s="2">
        <v>7</v>
      </c>
      <c r="E45" s="2">
        <v>12</v>
      </c>
      <c r="F45" s="2">
        <v>7</v>
      </c>
      <c r="G45" s="2">
        <v>7</v>
      </c>
      <c r="H45" s="2">
        <v>7</v>
      </c>
      <c r="I45" s="2">
        <v>7</v>
      </c>
      <c r="J45" s="2">
        <v>7</v>
      </c>
      <c r="K45" s="2">
        <v>7</v>
      </c>
      <c r="L45" s="2">
        <v>7</v>
      </c>
      <c r="M45" s="2">
        <v>7</v>
      </c>
      <c r="N45" s="2">
        <v>7</v>
      </c>
      <c r="O45" s="2">
        <v>7</v>
      </c>
      <c r="P45" s="2">
        <v>7</v>
      </c>
      <c r="Q45" s="2">
        <v>7</v>
      </c>
      <c r="R45" s="2">
        <v>7</v>
      </c>
      <c r="S45" s="2">
        <v>7</v>
      </c>
      <c r="T45" s="2">
        <v>7</v>
      </c>
      <c r="U45" s="2">
        <v>7</v>
      </c>
      <c r="V45" s="2">
        <v>7</v>
      </c>
      <c r="W45" s="2">
        <v>7</v>
      </c>
      <c r="X45" s="2">
        <v>7</v>
      </c>
      <c r="Y45" s="2">
        <v>7</v>
      </c>
      <c r="Z45" s="2">
        <v>7</v>
      </c>
      <c r="AA45" s="2">
        <v>7</v>
      </c>
      <c r="AB45" s="2">
        <v>7</v>
      </c>
      <c r="AC45" s="2">
        <v>7</v>
      </c>
      <c r="AD45" s="2">
        <v>7</v>
      </c>
      <c r="AE45" s="2">
        <v>7</v>
      </c>
      <c r="AF45" s="2">
        <v>7</v>
      </c>
      <c r="AG45" s="2">
        <v>7</v>
      </c>
      <c r="AH45" s="2">
        <v>7</v>
      </c>
      <c r="AI45" s="2">
        <v>7</v>
      </c>
      <c r="AJ45" s="2">
        <v>7</v>
      </c>
      <c r="AK45" s="2">
        <v>7</v>
      </c>
      <c r="AL45" s="2">
        <v>7</v>
      </c>
      <c r="AM45" s="2">
        <v>7</v>
      </c>
      <c r="AN45" s="2">
        <v>7</v>
      </c>
    </row>
    <row r="46" spans="1:40" x14ac:dyDescent="0.3">
      <c r="C46">
        <f>SUM(C2:C45)</f>
        <v>33340</v>
      </c>
      <c r="E46" s="2">
        <f>SUM(E2:E45)</f>
        <v>30000</v>
      </c>
      <c r="H46" s="2"/>
      <c r="I46" s="2"/>
      <c r="J46" s="2"/>
      <c r="K46" s="2"/>
      <c r="L46" s="2"/>
      <c r="M46" s="2"/>
      <c r="N46" s="2"/>
      <c r="O46" s="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13" sqref="A13:XFD13"/>
    </sheetView>
  </sheetViews>
  <sheetFormatPr defaultRowHeight="14.4" x14ac:dyDescent="0.3"/>
  <sheetData>
    <row r="1" spans="1:10" s="31" customFormat="1" x14ac:dyDescent="0.25">
      <c r="B1" s="31">
        <v>2014</v>
      </c>
      <c r="C1" s="31">
        <v>2015</v>
      </c>
      <c r="D1" s="31">
        <v>2020</v>
      </c>
      <c r="E1" s="31">
        <v>2025</v>
      </c>
      <c r="F1" s="31">
        <v>2030</v>
      </c>
      <c r="G1" s="31">
        <v>2035</v>
      </c>
      <c r="H1" s="31">
        <v>2040</v>
      </c>
      <c r="I1" s="31">
        <v>2045</v>
      </c>
      <c r="J1" s="31">
        <v>2050</v>
      </c>
    </row>
    <row r="2" spans="1:10" x14ac:dyDescent="0.25">
      <c r="A2" t="s">
        <v>157</v>
      </c>
      <c r="B2" s="2">
        <v>4115.4000000000005</v>
      </c>
      <c r="C2" s="2">
        <v>3796.0452714480002</v>
      </c>
      <c r="D2" s="2">
        <v>2622.0923928111279</v>
      </c>
      <c r="E2" s="2">
        <v>2599.5097249366595</v>
      </c>
      <c r="F2" s="2">
        <v>2323.6284582333992</v>
      </c>
      <c r="G2" s="2">
        <v>2238.4402428428784</v>
      </c>
      <c r="H2" s="2">
        <v>1520.6961196739778</v>
      </c>
      <c r="I2" s="2">
        <v>1736.8833343174956</v>
      </c>
      <c r="J2" s="2">
        <v>1758.7034826110576</v>
      </c>
    </row>
    <row r="3" spans="1:10" x14ac:dyDescent="0.25">
      <c r="A3" t="s">
        <v>156</v>
      </c>
      <c r="B3" s="2">
        <v>5090.0999999999995</v>
      </c>
      <c r="C3" s="2">
        <v>5043.3672670979995</v>
      </c>
      <c r="D3" s="2">
        <v>4519.4277365102835</v>
      </c>
      <c r="E3" s="2">
        <v>3127.2296699313529</v>
      </c>
      <c r="F3" s="2">
        <v>3099.5137671953116</v>
      </c>
      <c r="G3" s="2">
        <v>2772.8441513868906</v>
      </c>
      <c r="H3" s="2">
        <v>2669.6757536439759</v>
      </c>
      <c r="I3" s="2">
        <v>1818.8211884880227</v>
      </c>
      <c r="J3" s="2">
        <v>2075.251096952722</v>
      </c>
    </row>
    <row r="4" spans="1:10" x14ac:dyDescent="0.25">
      <c r="A4" t="s">
        <v>149</v>
      </c>
      <c r="B4" s="2">
        <v>6080</v>
      </c>
      <c r="C4" s="2">
        <v>5928.2052608000004</v>
      </c>
      <c r="D4" s="2">
        <v>5373.1405238765865</v>
      </c>
      <c r="E4" s="2">
        <v>4810.3307796314284</v>
      </c>
      <c r="F4" s="2">
        <v>3332.3196610925761</v>
      </c>
      <c r="G4" s="2">
        <v>3300.9949336253503</v>
      </c>
      <c r="H4" s="2">
        <v>2955.2034981139359</v>
      </c>
      <c r="I4" s="2">
        <v>2841.323805245213</v>
      </c>
      <c r="J4" s="2">
        <v>1938.6800712484255</v>
      </c>
    </row>
    <row r="5" spans="1:10" x14ac:dyDescent="0.25">
      <c r="A5" t="s">
        <v>150</v>
      </c>
      <c r="B5" s="2">
        <v>7980</v>
      </c>
      <c r="C5" s="2">
        <v>7784.7373799999996</v>
      </c>
      <c r="D5" s="2">
        <v>7017.8974723632291</v>
      </c>
      <c r="E5" s="2">
        <v>6362.9407179740474</v>
      </c>
      <c r="F5" s="2">
        <v>5687.5018530523666</v>
      </c>
      <c r="G5" s="2">
        <v>3947.3456226802527</v>
      </c>
      <c r="H5" s="2">
        <v>3906.7612517995731</v>
      </c>
      <c r="I5" s="2">
        <v>3501.6075686321219</v>
      </c>
      <c r="J5" s="2">
        <v>3359.0614667562613</v>
      </c>
    </row>
    <row r="6" spans="1:10" x14ac:dyDescent="0.25">
      <c r="A6" t="s">
        <v>151</v>
      </c>
      <c r="B6" s="2">
        <v>9348</v>
      </c>
      <c r="C6" s="2">
        <v>8962.48848</v>
      </c>
      <c r="D6" s="2">
        <v>7677.7075022565714</v>
      </c>
      <c r="E6" s="2">
        <v>6921.2134257298185</v>
      </c>
      <c r="F6" s="2">
        <v>6279.1869048143244</v>
      </c>
      <c r="G6" s="2">
        <v>5596.1675955558831</v>
      </c>
      <c r="H6" s="2">
        <v>3897.5093006504985</v>
      </c>
      <c r="I6" s="2">
        <v>3851.035610665168</v>
      </c>
      <c r="J6" s="2">
        <v>3459.1662100177709</v>
      </c>
    </row>
    <row r="7" spans="1:10" x14ac:dyDescent="0.25">
      <c r="A7" t="s">
        <v>152</v>
      </c>
      <c r="B7" s="2">
        <v>13642</v>
      </c>
      <c r="C7" s="2">
        <v>12662.198819200001</v>
      </c>
      <c r="D7" s="2">
        <v>9690.0826997214554</v>
      </c>
      <c r="E7" s="2">
        <v>8311.3189762874208</v>
      </c>
      <c r="F7" s="2">
        <v>7491.8295143593377</v>
      </c>
      <c r="G7" s="2">
        <v>6804.9268052671996</v>
      </c>
      <c r="H7" s="2">
        <v>6030.365156668795</v>
      </c>
      <c r="I7" s="2">
        <v>4228.1412808816103</v>
      </c>
      <c r="J7" s="2">
        <v>4164.3637578892076</v>
      </c>
    </row>
    <row r="8" spans="1:10" x14ac:dyDescent="0.25">
      <c r="A8" t="s">
        <v>171</v>
      </c>
      <c r="B8" s="2">
        <v>20463</v>
      </c>
      <c r="C8" s="2">
        <v>19805.204587199994</v>
      </c>
      <c r="D8" s="2">
        <v>15667.956242981531</v>
      </c>
      <c r="E8" s="2">
        <v>10636.768034662779</v>
      </c>
      <c r="F8" s="2">
        <v>8615.19364403076</v>
      </c>
      <c r="G8" s="2">
        <v>7449.7274840543423</v>
      </c>
      <c r="H8" s="2">
        <v>6700.8369531108556</v>
      </c>
      <c r="I8" s="2">
        <v>5946.7579220220159</v>
      </c>
      <c r="J8" s="2">
        <v>4681.4784081605576</v>
      </c>
    </row>
    <row r="9" spans="1:10" x14ac:dyDescent="0.25">
      <c r="B9" s="2">
        <f t="shared" ref="B9:J9" si="0">SUM(B2:B8)</f>
        <v>66718.5</v>
      </c>
      <c r="C9" s="2">
        <f t="shared" si="0"/>
        <v>63982.247065745993</v>
      </c>
      <c r="D9" s="2">
        <f t="shared" si="0"/>
        <v>52568.304570520777</v>
      </c>
      <c r="E9" s="2">
        <f t="shared" si="0"/>
        <v>42769.311329153505</v>
      </c>
      <c r="F9" s="2">
        <f t="shared" si="0"/>
        <v>36829.173802778074</v>
      </c>
      <c r="G9" s="2">
        <f t="shared" si="0"/>
        <v>32110.4468354128</v>
      </c>
      <c r="H9" s="2">
        <f t="shared" si="0"/>
        <v>27681.048033661609</v>
      </c>
      <c r="I9" s="2">
        <f t="shared" si="0"/>
        <v>23924.570710251646</v>
      </c>
      <c r="J9" s="2">
        <f t="shared" si="0"/>
        <v>21436.704493636003</v>
      </c>
    </row>
    <row r="13" spans="1:10" s="31" customFormat="1" x14ac:dyDescent="0.25">
      <c r="B13" s="31">
        <v>2014</v>
      </c>
      <c r="C13" s="31">
        <v>2015</v>
      </c>
      <c r="D13" s="31">
        <v>2020</v>
      </c>
      <c r="E13" s="31">
        <v>2025</v>
      </c>
      <c r="F13" s="31">
        <v>2030</v>
      </c>
      <c r="G13" s="31">
        <v>2035</v>
      </c>
      <c r="H13" s="31">
        <v>2040</v>
      </c>
      <c r="I13" s="31">
        <v>2045</v>
      </c>
      <c r="J13" s="31">
        <v>2050</v>
      </c>
    </row>
    <row r="14" spans="1:10" x14ac:dyDescent="0.25">
      <c r="A14" t="s">
        <v>172</v>
      </c>
      <c r="B14" s="2">
        <v>57513</v>
      </c>
      <c r="C14" s="2">
        <v>55142.834527199993</v>
      </c>
      <c r="D14" s="2">
        <v>45426.784441199372</v>
      </c>
      <c r="E14" s="2">
        <v>37042.571934285494</v>
      </c>
      <c r="F14" s="2">
        <v>31406.031577349364</v>
      </c>
      <c r="G14" s="2">
        <v>27099.162441183031</v>
      </c>
      <c r="H14" s="2">
        <v>23490.676160343657</v>
      </c>
      <c r="I14" s="2">
        <v>20368.866187446125</v>
      </c>
      <c r="J14" s="2">
        <v>17602.749914072225</v>
      </c>
    </row>
    <row r="15" spans="1:10" x14ac:dyDescent="0.25">
      <c r="A15" t="s">
        <v>173</v>
      </c>
      <c r="B15" s="2">
        <v>20463</v>
      </c>
      <c r="C15" s="2">
        <v>19805.204587199994</v>
      </c>
      <c r="D15" s="2">
        <v>15667.956242981531</v>
      </c>
      <c r="E15" s="2">
        <v>10636.768034662779</v>
      </c>
      <c r="F15" s="2">
        <v>8615.19364403076</v>
      </c>
      <c r="G15" s="2">
        <v>7449.7274840543423</v>
      </c>
      <c r="H15" s="2">
        <v>6700.8369531108556</v>
      </c>
      <c r="I15" s="2">
        <v>5946.7579220220159</v>
      </c>
      <c r="J15" s="2">
        <v>4681.4784081605576</v>
      </c>
    </row>
    <row r="16" spans="1:10" x14ac:dyDescent="0.25">
      <c r="A16" t="s">
        <v>42</v>
      </c>
      <c r="B16" s="2">
        <v>66718.5</v>
      </c>
      <c r="C16" s="2">
        <v>63982.247065745993</v>
      </c>
      <c r="D16" s="2">
        <v>52568.304570520777</v>
      </c>
      <c r="E16" s="2">
        <v>42769.311329153505</v>
      </c>
      <c r="F16" s="2">
        <v>36829.173802778074</v>
      </c>
      <c r="G16" s="2">
        <v>32110.4468354128</v>
      </c>
      <c r="H16" s="2">
        <v>27681.048033661609</v>
      </c>
      <c r="I16" s="2">
        <v>23924.570710251646</v>
      </c>
      <c r="J16" s="2">
        <v>21436.704493636003</v>
      </c>
    </row>
    <row r="17" spans="2:10" x14ac:dyDescent="0.25">
      <c r="E17" s="2"/>
      <c r="F17" s="2"/>
      <c r="G17" s="2"/>
      <c r="H17" s="2"/>
    </row>
    <row r="18" spans="2:10" x14ac:dyDescent="0.25">
      <c r="E18" s="2"/>
      <c r="F18" s="2"/>
      <c r="G18" s="2"/>
      <c r="H18" s="2"/>
    </row>
    <row r="19" spans="2:10" x14ac:dyDescent="0.25">
      <c r="E19" s="2"/>
      <c r="F19" s="2"/>
      <c r="G19" s="2"/>
      <c r="H19" s="2"/>
    </row>
    <row r="20" spans="2:10" x14ac:dyDescent="0.25">
      <c r="E20" s="2"/>
      <c r="F20" s="2"/>
      <c r="G20" s="2"/>
      <c r="H20" s="2"/>
    </row>
    <row r="21" spans="2:10" x14ac:dyDescent="0.25">
      <c r="B21" s="2">
        <v>6080</v>
      </c>
      <c r="C21" s="2">
        <v>5928.2052608000004</v>
      </c>
      <c r="D21" s="2">
        <v>5373.1405238765865</v>
      </c>
      <c r="E21" s="2">
        <v>4810.3307796314284</v>
      </c>
      <c r="F21" s="2">
        <v>3332.3196610925761</v>
      </c>
      <c r="G21" s="2">
        <v>3300.9949336253503</v>
      </c>
      <c r="H21" s="2">
        <v>2955.2034981139359</v>
      </c>
      <c r="I21" s="2">
        <v>2841.323805245213</v>
      </c>
      <c r="J21" s="2">
        <v>1938.6800712484255</v>
      </c>
    </row>
    <row r="22" spans="2:10" x14ac:dyDescent="0.25">
      <c r="B22" s="2">
        <v>7980</v>
      </c>
      <c r="C22" s="2">
        <v>7784.7373799999996</v>
      </c>
      <c r="D22" s="2">
        <v>7017.8974723632291</v>
      </c>
      <c r="E22" s="2">
        <v>6362.9407179740474</v>
      </c>
      <c r="F22" s="2">
        <v>5687.5018530523666</v>
      </c>
      <c r="G22" s="2">
        <v>3947.3456226802527</v>
      </c>
      <c r="H22" s="2">
        <v>3906.7612517995731</v>
      </c>
      <c r="I22" s="2">
        <v>3501.6075686321219</v>
      </c>
      <c r="J22" s="2">
        <v>3359.0614667562613</v>
      </c>
    </row>
    <row r="23" spans="2:10" x14ac:dyDescent="0.25">
      <c r="B23" s="2">
        <v>9348</v>
      </c>
      <c r="C23" s="2">
        <v>8962.48848</v>
      </c>
      <c r="D23" s="2">
        <v>7677.7075022565714</v>
      </c>
      <c r="E23" s="2">
        <v>6921.2134257298185</v>
      </c>
      <c r="F23" s="2">
        <v>6279.1869048143244</v>
      </c>
      <c r="G23" s="2">
        <v>5596.1675955558831</v>
      </c>
      <c r="H23" s="2">
        <v>3897.5093006504985</v>
      </c>
      <c r="I23" s="2">
        <v>3851.035610665168</v>
      </c>
      <c r="J23" s="2">
        <v>3459.1662100177709</v>
      </c>
    </row>
    <row r="24" spans="2:10" x14ac:dyDescent="0.25">
      <c r="B24" s="2">
        <v>13642</v>
      </c>
      <c r="C24" s="2">
        <v>12662.198819200001</v>
      </c>
      <c r="D24" s="2">
        <v>9690.0826997214554</v>
      </c>
      <c r="E24" s="2">
        <v>8311.3189762874208</v>
      </c>
      <c r="F24" s="2">
        <v>7491.8295143593377</v>
      </c>
      <c r="G24" s="2">
        <v>6804.9268052671996</v>
      </c>
      <c r="H24" s="2">
        <v>6030.365156668795</v>
      </c>
      <c r="I24" s="2">
        <v>4228.1412808816103</v>
      </c>
      <c r="J24" s="2">
        <v>4164.3637578892076</v>
      </c>
    </row>
    <row r="25" spans="2:10" x14ac:dyDescent="0.25">
      <c r="B25" s="2">
        <v>20463</v>
      </c>
      <c r="C25" s="2">
        <v>19805.204587199994</v>
      </c>
      <c r="D25" s="2">
        <v>15667.956242981531</v>
      </c>
      <c r="E25" s="2">
        <v>10636.768034662779</v>
      </c>
      <c r="F25" s="2">
        <v>8615.19364403076</v>
      </c>
      <c r="G25" s="2">
        <v>7449.7274840543423</v>
      </c>
      <c r="H25" s="2">
        <v>6700.8369531108556</v>
      </c>
      <c r="I25" s="2">
        <v>5946.7579220220159</v>
      </c>
      <c r="J25" s="2">
        <v>4681.4784081605576</v>
      </c>
    </row>
    <row r="26" spans="2:10" x14ac:dyDescent="0.25">
      <c r="B26" s="2">
        <f t="shared" ref="B26:J26" si="1">SUM(B21:B25)</f>
        <v>57513</v>
      </c>
      <c r="C26" s="2">
        <f t="shared" si="1"/>
        <v>55142.834527199993</v>
      </c>
      <c r="D26" s="2">
        <f t="shared" si="1"/>
        <v>45426.784441199372</v>
      </c>
      <c r="E26" s="2">
        <f t="shared" si="1"/>
        <v>37042.571934285494</v>
      </c>
      <c r="F26" s="2">
        <f t="shared" si="1"/>
        <v>31406.031577349364</v>
      </c>
      <c r="G26" s="2">
        <f t="shared" si="1"/>
        <v>27099.162441183031</v>
      </c>
      <c r="H26" s="2">
        <f t="shared" si="1"/>
        <v>23490.676160343657</v>
      </c>
      <c r="I26" s="2">
        <f t="shared" si="1"/>
        <v>20368.866187446125</v>
      </c>
      <c r="J26" s="2">
        <f t="shared" si="1"/>
        <v>17602.749914072225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activeCell="C5" sqref="C5"/>
    </sheetView>
  </sheetViews>
  <sheetFormatPr defaultColWidth="9.109375" defaultRowHeight="14.4" x14ac:dyDescent="0.3"/>
  <cols>
    <col min="1" max="16384" width="9.109375" style="4"/>
  </cols>
  <sheetData>
    <row r="1" spans="1:19" s="29" customFormat="1" x14ac:dyDescent="0.25">
      <c r="B1" s="29">
        <v>2014</v>
      </c>
      <c r="C1" s="29">
        <v>2014</v>
      </c>
      <c r="D1" s="29">
        <v>2015</v>
      </c>
      <c r="E1" s="29">
        <v>2015</v>
      </c>
      <c r="F1" s="29">
        <v>2020</v>
      </c>
      <c r="G1" s="29">
        <v>2020</v>
      </c>
      <c r="H1" s="29">
        <v>2025</v>
      </c>
      <c r="I1" s="29">
        <v>2025</v>
      </c>
      <c r="J1" s="29">
        <v>2030</v>
      </c>
      <c r="K1" s="29">
        <v>2030</v>
      </c>
      <c r="L1" s="29">
        <v>2035</v>
      </c>
      <c r="M1" s="29">
        <v>2035</v>
      </c>
      <c r="N1" s="29">
        <v>2040</v>
      </c>
      <c r="O1" s="29">
        <v>2040</v>
      </c>
      <c r="P1" s="29">
        <v>2045</v>
      </c>
      <c r="Q1" s="29">
        <v>2045</v>
      </c>
      <c r="R1" s="29">
        <v>2050</v>
      </c>
      <c r="S1" s="29">
        <v>2050</v>
      </c>
    </row>
    <row r="2" spans="1:19" x14ac:dyDescent="0.25">
      <c r="A2" s="4" t="s">
        <v>149</v>
      </c>
      <c r="B2" s="11">
        <v>38000</v>
      </c>
      <c r="C2" s="11">
        <f>B2*0.0217</f>
        <v>824.6</v>
      </c>
      <c r="D2" s="11">
        <v>37051.282879999999</v>
      </c>
      <c r="E2" s="11">
        <f>D2*0.0217</f>
        <v>804.01283849599997</v>
      </c>
      <c r="F2" s="16">
        <v>33582.128274228664</v>
      </c>
      <c r="G2" s="11">
        <f>F2*0.0217</f>
        <v>728.73218355076199</v>
      </c>
      <c r="H2" s="11">
        <v>30064.567372696427</v>
      </c>
      <c r="I2" s="11">
        <f>H2*0.0217</f>
        <v>652.40111198751254</v>
      </c>
      <c r="J2" s="11">
        <v>20826.9978818286</v>
      </c>
      <c r="K2" s="11">
        <f>J2*0.0217</f>
        <v>451.94585403568061</v>
      </c>
      <c r="L2" s="11">
        <v>20631.218335158439</v>
      </c>
      <c r="M2" s="11">
        <f>L2*0.0217</f>
        <v>447.69743787293811</v>
      </c>
      <c r="N2" s="11">
        <v>18470.0218632121</v>
      </c>
      <c r="O2" s="11">
        <f>N2*0.0217</f>
        <v>400.79947443170255</v>
      </c>
      <c r="P2" s="11">
        <v>17758.27378278258</v>
      </c>
      <c r="Q2" s="11">
        <f>P2*0.0217</f>
        <v>385.35454108638203</v>
      </c>
      <c r="R2" s="11">
        <v>12116.75044530266</v>
      </c>
      <c r="S2" s="11">
        <f>R2*0.0217</f>
        <v>262.9334846630677</v>
      </c>
    </row>
    <row r="3" spans="1:19" x14ac:dyDescent="0.25">
      <c r="A3" s="9" t="s">
        <v>150</v>
      </c>
      <c r="B3" s="10">
        <v>38000</v>
      </c>
      <c r="C3" s="10">
        <f>B3*0.0461</f>
        <v>1751.8000000000002</v>
      </c>
      <c r="D3" s="11">
        <v>37070.178</v>
      </c>
      <c r="E3" s="10">
        <f>D3*0.0461</f>
        <v>1708.9352058000002</v>
      </c>
      <c r="F3" s="16">
        <v>33418.559392205854</v>
      </c>
      <c r="G3" s="10">
        <f>F3*0.0461</f>
        <v>1540.59558798069</v>
      </c>
      <c r="H3" s="11">
        <v>30299.717704638322</v>
      </c>
      <c r="I3" s="10">
        <f>H3*0.0461</f>
        <v>1396.8169861838267</v>
      </c>
      <c r="J3" s="11">
        <v>27083.342157392224</v>
      </c>
      <c r="K3" s="10">
        <f>J3*0.0461</f>
        <v>1248.5420734557815</v>
      </c>
      <c r="L3" s="11">
        <v>18796.883917525014</v>
      </c>
      <c r="M3" s="10">
        <f>L3*0.0461</f>
        <v>866.53634859790316</v>
      </c>
      <c r="N3" s="11">
        <v>18603.625008569397</v>
      </c>
      <c r="O3" s="10">
        <f>N3*0.0461</f>
        <v>857.62711289504921</v>
      </c>
      <c r="P3" s="11">
        <v>16674.321755391058</v>
      </c>
      <c r="Q3" s="10">
        <f>P3*0.0461</f>
        <v>768.68623292352777</v>
      </c>
      <c r="R3" s="11">
        <v>15995.530794077435</v>
      </c>
      <c r="S3" s="10">
        <f>R3*0.0461</f>
        <v>737.39396960696979</v>
      </c>
    </row>
    <row r="4" spans="1:19" x14ac:dyDescent="0.25">
      <c r="A4" s="4" t="s">
        <v>151</v>
      </c>
      <c r="B4" s="11">
        <v>38000</v>
      </c>
      <c r="C4" s="11">
        <f>B4*0.0504</f>
        <v>1915.2</v>
      </c>
      <c r="D4" s="11">
        <v>36432.879999999997</v>
      </c>
      <c r="E4" s="11">
        <f>D4*0.0504</f>
        <v>1836.2171519999999</v>
      </c>
      <c r="F4" s="16">
        <v>31210.193098603948</v>
      </c>
      <c r="G4" s="11">
        <f>F4*0.0504</f>
        <v>1572.9937321696391</v>
      </c>
      <c r="H4" s="11">
        <v>28135.013925730971</v>
      </c>
      <c r="I4" s="11">
        <f>H4*0.0504</f>
        <v>1418.0047018568409</v>
      </c>
      <c r="J4" s="11">
        <v>25525.150019570425</v>
      </c>
      <c r="K4" s="11">
        <f>J4*0.0504</f>
        <v>1286.4675609863493</v>
      </c>
      <c r="L4" s="11">
        <v>22748.64876242229</v>
      </c>
      <c r="M4" s="11">
        <f>L4*0.0504</f>
        <v>1146.5318976260835</v>
      </c>
      <c r="N4" s="11">
        <v>15843.533742481701</v>
      </c>
      <c r="O4" s="11">
        <f>N4*0.0504</f>
        <v>798.51410062107777</v>
      </c>
      <c r="P4" s="11">
        <v>15654.616303516943</v>
      </c>
      <c r="Q4" s="11">
        <f>P4*0.0504</f>
        <v>788.99266169725388</v>
      </c>
      <c r="R4" s="11">
        <v>14061.651260234841</v>
      </c>
      <c r="S4" s="11">
        <f>R4*0.0504</f>
        <v>708.70722351583595</v>
      </c>
    </row>
    <row r="5" spans="1:19" x14ac:dyDescent="0.25">
      <c r="A5" s="9" t="s">
        <v>152</v>
      </c>
      <c r="B5" s="10">
        <v>38000</v>
      </c>
      <c r="C5" s="10">
        <f>B5*0.1212</f>
        <v>4605.6000000000004</v>
      </c>
      <c r="D5" s="10">
        <v>35270.748800000001</v>
      </c>
      <c r="E5" s="10">
        <f>D5*0.1212</f>
        <v>4274.8147545600004</v>
      </c>
      <c r="F5" s="15">
        <v>26991.873815380099</v>
      </c>
      <c r="G5" s="10">
        <f>F5*0.1212</f>
        <v>3271.4151064240682</v>
      </c>
      <c r="H5" s="10">
        <v>23151.306340633484</v>
      </c>
      <c r="I5" s="10">
        <f>H5*0.1212</f>
        <v>2805.9383284847781</v>
      </c>
      <c r="J5" s="10">
        <v>20868.605889580329</v>
      </c>
      <c r="K5" s="10">
        <f>J5*0.1212</f>
        <v>2529.2750338171359</v>
      </c>
      <c r="L5" s="10">
        <v>18955.22786982507</v>
      </c>
      <c r="M5" s="10">
        <f>L5*0.1212</f>
        <v>2297.3736178227987</v>
      </c>
      <c r="N5" s="10">
        <v>16797.67453111085</v>
      </c>
      <c r="O5" s="10">
        <f>N5*0.1212</f>
        <v>2035.878153170635</v>
      </c>
      <c r="P5" s="10">
        <v>11777.552314433455</v>
      </c>
      <c r="Q5" s="10">
        <f>P5*0.1212</f>
        <v>1427.4393405093347</v>
      </c>
      <c r="R5" s="10">
        <v>11599.899047045148</v>
      </c>
      <c r="S5" s="10">
        <f>R5*0.1212</f>
        <v>1405.907764501872</v>
      </c>
    </row>
    <row r="6" spans="1:19" x14ac:dyDescent="0.25">
      <c r="A6" s="7" t="s">
        <v>153</v>
      </c>
      <c r="B6" s="8">
        <v>28500</v>
      </c>
      <c r="C6" s="8">
        <f>B6*0.1845</f>
        <v>5258.25</v>
      </c>
      <c r="D6" s="8">
        <v>26268.905999999995</v>
      </c>
      <c r="E6" s="8">
        <f>D6*0.1845</f>
        <v>4846.6131569999989</v>
      </c>
      <c r="F6" s="14">
        <v>19877.500831373036</v>
      </c>
      <c r="G6" s="8">
        <f>F6*0.1845</f>
        <v>3667.3989033883249</v>
      </c>
      <c r="H6" s="8">
        <v>15296.911397712243</v>
      </c>
      <c r="I6" s="8">
        <f>H6*0.1845</f>
        <v>2822.2801528779087</v>
      </c>
      <c r="J6" s="8">
        <v>13159.174424017327</v>
      </c>
      <c r="K6" s="8">
        <f>J6*0.1845</f>
        <v>2427.8676812311969</v>
      </c>
      <c r="L6" s="8">
        <v>11858.124712849465</v>
      </c>
      <c r="M6" s="8">
        <f>L6*0.1845</f>
        <v>2187.8240095207261</v>
      </c>
      <c r="N6" s="8">
        <v>10802.530921969515</v>
      </c>
      <c r="O6" s="8">
        <f>N6*0.1845</f>
        <v>1993.0669551033757</v>
      </c>
      <c r="P6" s="8">
        <v>9434.6160117144645</v>
      </c>
      <c r="Q6" s="8">
        <f>P6*0.1845</f>
        <v>1740.6866541613188</v>
      </c>
      <c r="R6" s="8">
        <v>6728.3008503497585</v>
      </c>
      <c r="S6" s="8">
        <f>R6*0.1845</f>
        <v>1241.3715068895303</v>
      </c>
    </row>
    <row r="7" spans="1:19" x14ac:dyDescent="0.25">
      <c r="A7" s="4" t="s">
        <v>154</v>
      </c>
      <c r="B7" s="13">
        <v>28500</v>
      </c>
      <c r="C7" s="4">
        <f>B7*0.321</f>
        <v>9148.5</v>
      </c>
      <c r="D7" s="13">
        <v>24082.328999999998</v>
      </c>
      <c r="E7" s="4">
        <f>D7*0.321</f>
        <v>7730.4276089999994</v>
      </c>
      <c r="F7" s="17">
        <v>11316.447485584984</v>
      </c>
      <c r="G7" s="4">
        <f>F7*0.321</f>
        <v>3632.5796428727799</v>
      </c>
      <c r="H7" s="13">
        <v>8563.0781237294286</v>
      </c>
      <c r="I7" s="4">
        <f>H7*0.321</f>
        <v>2748.7480777171468</v>
      </c>
      <c r="J7" s="13">
        <v>6589.7945854257123</v>
      </c>
      <c r="K7" s="4">
        <f>J7*0.321</f>
        <v>2115.3240619216535</v>
      </c>
      <c r="L7" s="13">
        <v>5668.8735466579792</v>
      </c>
      <c r="M7" s="4">
        <f>L7*0.321</f>
        <v>1819.7084084772114</v>
      </c>
      <c r="N7" s="11">
        <v>5108.3910989851838</v>
      </c>
      <c r="O7" s="4">
        <f>N7*0.321</f>
        <v>1639.7935427742441</v>
      </c>
      <c r="P7" s="13">
        <v>4653.6492189616101</v>
      </c>
      <c r="Q7" s="4">
        <f>P7*0.321</f>
        <v>1493.821399286677</v>
      </c>
      <c r="R7" s="13">
        <v>4064.3617455262875</v>
      </c>
      <c r="S7" s="4">
        <f>R7*0.321</f>
        <v>1304.6601203139383</v>
      </c>
    </row>
    <row r="8" spans="1:19" x14ac:dyDescent="0.25">
      <c r="A8" s="4" t="s">
        <v>155</v>
      </c>
      <c r="B8" s="10">
        <v>0</v>
      </c>
      <c r="C8" s="4">
        <f>B8*0.3158</f>
        <v>0</v>
      </c>
      <c r="D8" s="10">
        <v>4816.4657999999999</v>
      </c>
      <c r="E8" s="4">
        <f>D8*0.3158</f>
        <v>1521.0398996400002</v>
      </c>
      <c r="F8" s="15">
        <v>12449.383836193878</v>
      </c>
      <c r="G8" s="4">
        <f>F8*0.3158</f>
        <v>3931.5154154700272</v>
      </c>
      <c r="H8" s="10">
        <v>5768.8907979532578</v>
      </c>
      <c r="I8" s="4">
        <f>H8*0.3158</f>
        <v>1821.8157139936391</v>
      </c>
      <c r="J8" s="10">
        <v>4248.7848736509995</v>
      </c>
      <c r="K8" s="4">
        <f>J8*0.3158</f>
        <v>1341.7662630989857</v>
      </c>
      <c r="L8" s="10">
        <v>3224.331779641142</v>
      </c>
      <c r="M8" s="4">
        <f>L8*0.3158</f>
        <v>1018.2439760106728</v>
      </c>
      <c r="N8" s="11">
        <v>2754.3619709975474</v>
      </c>
      <c r="O8" s="4">
        <f>N8*0.3158</f>
        <v>869.82751044102554</v>
      </c>
      <c r="P8" s="10">
        <v>2476.5200674353914</v>
      </c>
      <c r="Q8" s="4">
        <f>P8*0.3158</f>
        <v>782.08503729609663</v>
      </c>
      <c r="R8" s="10">
        <v>2247.6672318692422</v>
      </c>
      <c r="S8" s="4">
        <f>R8*0.3158</f>
        <v>709.81331182430677</v>
      </c>
    </row>
    <row r="11" spans="1:19" x14ac:dyDescent="0.25">
      <c r="C11" s="8"/>
      <c r="D11" s="8"/>
      <c r="E11" s="14"/>
      <c r="F11" s="8"/>
      <c r="G11" s="8"/>
      <c r="H11" s="8"/>
      <c r="I11" s="8"/>
      <c r="J11" s="8"/>
      <c r="K11" s="8"/>
    </row>
    <row r="12" spans="1:19" x14ac:dyDescent="0.25">
      <c r="A12" s="7"/>
      <c r="B12" s="7"/>
      <c r="C12" s="8"/>
      <c r="D12" s="8"/>
      <c r="E12" s="14"/>
      <c r="F12" s="8"/>
      <c r="G12" s="8"/>
      <c r="H12" s="8"/>
      <c r="I12" s="8"/>
      <c r="J12" s="8"/>
      <c r="K12" s="8"/>
      <c r="L12" s="7"/>
    </row>
    <row r="13" spans="1:19" x14ac:dyDescent="0.25">
      <c r="A13" s="7"/>
      <c r="B13" s="7"/>
      <c r="C13" s="8"/>
      <c r="D13" s="8"/>
      <c r="E13" s="14"/>
      <c r="F13" s="8"/>
      <c r="G13" s="8"/>
      <c r="H13" s="8"/>
      <c r="I13" s="8"/>
      <c r="J13" s="8"/>
      <c r="K13" s="8"/>
      <c r="L13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A13" sqref="A13:XFD13"/>
    </sheetView>
  </sheetViews>
  <sheetFormatPr defaultRowHeight="14.4" x14ac:dyDescent="0.3"/>
  <sheetData>
    <row r="1" spans="1:10" s="31" customFormat="1" x14ac:dyDescent="0.25">
      <c r="B1" s="31">
        <v>2014</v>
      </c>
      <c r="C1" s="31">
        <v>2015</v>
      </c>
      <c r="D1" s="31">
        <v>2020</v>
      </c>
      <c r="E1" s="31">
        <v>2025</v>
      </c>
      <c r="F1" s="31">
        <v>2030</v>
      </c>
      <c r="G1" s="31">
        <v>2035</v>
      </c>
      <c r="H1" s="31">
        <v>2040</v>
      </c>
      <c r="I1" s="31">
        <v>2045</v>
      </c>
      <c r="J1" s="31">
        <v>2050</v>
      </c>
    </row>
    <row r="2" spans="1:10" x14ac:dyDescent="0.25">
      <c r="A2" t="s">
        <v>149</v>
      </c>
      <c r="B2" s="2">
        <v>824.6</v>
      </c>
      <c r="C2" s="2">
        <v>804.01283849599997</v>
      </c>
      <c r="D2" s="2">
        <v>728.73218355076199</v>
      </c>
      <c r="E2" s="2">
        <v>652.40111198751254</v>
      </c>
      <c r="F2" s="2">
        <v>451.94585403568061</v>
      </c>
      <c r="G2" s="2">
        <v>447.69743787293811</v>
      </c>
      <c r="H2" s="2">
        <v>400.79947443170255</v>
      </c>
      <c r="I2" s="2">
        <v>385.35454108638203</v>
      </c>
      <c r="J2" s="2">
        <v>262.9334846630677</v>
      </c>
    </row>
    <row r="3" spans="1:10" x14ac:dyDescent="0.25">
      <c r="A3" t="s">
        <v>150</v>
      </c>
      <c r="B3" s="2">
        <v>1751.8000000000002</v>
      </c>
      <c r="C3" s="2">
        <v>1708.9352058000002</v>
      </c>
      <c r="D3" s="2">
        <v>1540.59558798069</v>
      </c>
      <c r="E3" s="2">
        <v>1396.8169861838267</v>
      </c>
      <c r="F3" s="2">
        <v>1248.5420734557815</v>
      </c>
      <c r="G3" s="2">
        <v>866.53634859790316</v>
      </c>
      <c r="H3" s="2">
        <v>857.62711289504921</v>
      </c>
      <c r="I3" s="2">
        <v>768.68623292352777</v>
      </c>
      <c r="J3" s="2">
        <v>737.39396960696979</v>
      </c>
    </row>
    <row r="4" spans="1:10" x14ac:dyDescent="0.25">
      <c r="A4" t="s">
        <v>151</v>
      </c>
      <c r="B4" s="2">
        <v>1915.2</v>
      </c>
      <c r="C4" s="2">
        <v>1836.2171519999999</v>
      </c>
      <c r="D4" s="2">
        <v>1572.9937321696391</v>
      </c>
      <c r="E4" s="2">
        <v>1418.0047018568409</v>
      </c>
      <c r="F4" s="2">
        <v>1286.4675609863493</v>
      </c>
      <c r="G4" s="2">
        <v>1146.5318976260835</v>
      </c>
      <c r="H4" s="2">
        <v>798.51410062107777</v>
      </c>
      <c r="I4" s="2">
        <v>788.99266169725388</v>
      </c>
      <c r="J4" s="2">
        <v>708.70722351583595</v>
      </c>
    </row>
    <row r="5" spans="1:10" x14ac:dyDescent="0.25">
      <c r="A5" t="s">
        <v>152</v>
      </c>
      <c r="B5" s="2">
        <v>4605.6000000000004</v>
      </c>
      <c r="C5" s="2">
        <v>4274.8147545600004</v>
      </c>
      <c r="D5" s="2">
        <v>3271.4151064240682</v>
      </c>
      <c r="E5" s="2">
        <v>2805.9383284847781</v>
      </c>
      <c r="F5" s="2">
        <v>2529.2750338171359</v>
      </c>
      <c r="G5" s="2">
        <v>2297.3736178227987</v>
      </c>
      <c r="H5" s="2">
        <v>2035.878153170635</v>
      </c>
      <c r="I5" s="2">
        <v>1427.4393405093347</v>
      </c>
      <c r="J5" s="2">
        <v>1405.907764501872</v>
      </c>
    </row>
    <row r="6" spans="1:10" x14ac:dyDescent="0.25">
      <c r="A6" t="s">
        <v>153</v>
      </c>
      <c r="B6" s="2">
        <v>5258.25</v>
      </c>
      <c r="C6" s="2">
        <v>4846.6131569999989</v>
      </c>
      <c r="D6" s="2">
        <v>3667.3989033883249</v>
      </c>
      <c r="E6" s="2">
        <v>2822.2801528779087</v>
      </c>
      <c r="F6" s="2">
        <v>2427.8676812311969</v>
      </c>
      <c r="G6" s="2">
        <v>2187.8240095207261</v>
      </c>
      <c r="H6" s="2">
        <v>1993.0669551033757</v>
      </c>
      <c r="I6" s="2">
        <v>1740.6866541613188</v>
      </c>
      <c r="J6" s="2">
        <v>1241.3715068895303</v>
      </c>
    </row>
    <row r="7" spans="1:10" x14ac:dyDescent="0.25">
      <c r="A7" t="s">
        <v>154</v>
      </c>
      <c r="B7" s="2">
        <v>9148.5</v>
      </c>
      <c r="C7" s="2">
        <v>7730.4276089999994</v>
      </c>
      <c r="D7" s="2">
        <v>3632.5796428727799</v>
      </c>
      <c r="E7" s="2">
        <v>2748.7480777171468</v>
      </c>
      <c r="F7" s="2">
        <v>2115.3240619216535</v>
      </c>
      <c r="G7" s="2">
        <v>1819.7084084772114</v>
      </c>
      <c r="H7" s="2">
        <v>1639.7935427742441</v>
      </c>
      <c r="I7" s="2">
        <v>1493.821399286677</v>
      </c>
      <c r="J7" s="2">
        <v>1304.6601203139383</v>
      </c>
    </row>
    <row r="8" spans="1:10" x14ac:dyDescent="0.25">
      <c r="A8" t="s">
        <v>155</v>
      </c>
      <c r="B8" s="2">
        <v>0</v>
      </c>
      <c r="C8" s="2">
        <v>1521.0398996400002</v>
      </c>
      <c r="D8" s="2">
        <v>3931.5154154700272</v>
      </c>
      <c r="E8" s="2">
        <v>1821.8157139936391</v>
      </c>
      <c r="F8" s="2">
        <v>1341.7662630989857</v>
      </c>
      <c r="G8" s="2">
        <v>1018.2439760106728</v>
      </c>
      <c r="H8" s="2">
        <v>869.82751044102554</v>
      </c>
      <c r="I8" s="2">
        <v>782.08503729609663</v>
      </c>
      <c r="J8" s="2">
        <v>709.81331182430677</v>
      </c>
    </row>
    <row r="9" spans="1:10" x14ac:dyDescent="0.25">
      <c r="B9" s="2">
        <f t="shared" ref="B9:J9" si="0">SUM(B2:B8)</f>
        <v>23503.95</v>
      </c>
      <c r="C9" s="2">
        <f t="shared" si="0"/>
        <v>22722.060616495997</v>
      </c>
      <c r="D9" s="2">
        <f t="shared" si="0"/>
        <v>18345.230571856293</v>
      </c>
      <c r="E9" s="2">
        <f t="shared" si="0"/>
        <v>13666.005073101654</v>
      </c>
      <c r="F9" s="2">
        <f t="shared" si="0"/>
        <v>11401.188528546783</v>
      </c>
      <c r="G9" s="2">
        <f t="shared" si="0"/>
        <v>9783.9156959283337</v>
      </c>
      <c r="H9" s="2">
        <f t="shared" si="0"/>
        <v>8595.5068494371098</v>
      </c>
      <c r="I9" s="2">
        <f t="shared" si="0"/>
        <v>7387.0658669605909</v>
      </c>
      <c r="J9" s="2">
        <f t="shared" si="0"/>
        <v>6370.7873813155211</v>
      </c>
    </row>
    <row r="13" spans="1:10" s="31" customFormat="1" x14ac:dyDescent="0.25">
      <c r="B13" s="31">
        <v>2014</v>
      </c>
      <c r="C13" s="31">
        <v>2015</v>
      </c>
      <c r="D13" s="31">
        <v>2020</v>
      </c>
      <c r="E13" s="31">
        <v>2025</v>
      </c>
      <c r="F13" s="31">
        <v>2030</v>
      </c>
      <c r="G13" s="31">
        <v>2035</v>
      </c>
      <c r="H13" s="31">
        <v>2040</v>
      </c>
      <c r="I13" s="31">
        <v>2045</v>
      </c>
      <c r="J13" s="31">
        <v>2050</v>
      </c>
    </row>
    <row r="14" spans="1:10" x14ac:dyDescent="0.25">
      <c r="A14" t="s">
        <v>173</v>
      </c>
      <c r="B14" s="2">
        <v>14406.75</v>
      </c>
      <c r="C14" s="2">
        <v>14098.080665639998</v>
      </c>
      <c r="D14" s="2">
        <v>11231.493961731132</v>
      </c>
      <c r="E14" s="2">
        <v>7392.8439445886943</v>
      </c>
      <c r="F14" s="2">
        <v>5884.9580062518362</v>
      </c>
      <c r="G14" s="2">
        <v>5025.7763940086106</v>
      </c>
      <c r="H14" s="2">
        <v>4502.6880083186452</v>
      </c>
      <c r="I14" s="2">
        <v>4016.5930907440925</v>
      </c>
      <c r="J14" s="2">
        <v>3255.8449390277756</v>
      </c>
    </row>
    <row r="15" spans="1:10" x14ac:dyDescent="0.25">
      <c r="A15" t="s">
        <v>42</v>
      </c>
      <c r="B15" s="2">
        <v>23503.95</v>
      </c>
      <c r="C15" s="2">
        <v>22722.060616495997</v>
      </c>
      <c r="D15" s="2">
        <v>18345.230571856293</v>
      </c>
      <c r="E15" s="2">
        <v>13666.005073101654</v>
      </c>
      <c r="F15" s="2">
        <v>11401.188528546783</v>
      </c>
      <c r="G15" s="2">
        <v>9783.9156959283337</v>
      </c>
      <c r="H15" s="2">
        <v>8595.5068494371098</v>
      </c>
      <c r="I15" s="2">
        <v>7387.0658669605909</v>
      </c>
      <c r="J15" s="2">
        <v>6370.7873813155211</v>
      </c>
    </row>
    <row r="19" spans="2:10" x14ac:dyDescent="0.25">
      <c r="B19" s="2">
        <v>5258.25</v>
      </c>
      <c r="C19" s="2">
        <v>4846.6131569999989</v>
      </c>
      <c r="D19" s="2">
        <v>3667.3989033883249</v>
      </c>
      <c r="E19" s="2">
        <v>2822.2801528779087</v>
      </c>
      <c r="F19" s="2">
        <v>2427.8676812311969</v>
      </c>
      <c r="G19" s="2">
        <v>2187.8240095207261</v>
      </c>
      <c r="H19" s="2">
        <v>1993.0669551033757</v>
      </c>
      <c r="I19" s="2">
        <v>1740.6866541613188</v>
      </c>
      <c r="J19" s="2">
        <v>1241.3715068895303</v>
      </c>
    </row>
    <row r="20" spans="2:10" x14ac:dyDescent="0.25">
      <c r="B20" s="2">
        <v>9148.5</v>
      </c>
      <c r="C20" s="2">
        <v>7730.4276089999994</v>
      </c>
      <c r="D20" s="2">
        <v>3632.5796428727799</v>
      </c>
      <c r="E20" s="2">
        <v>2748.7480777171468</v>
      </c>
      <c r="F20" s="2">
        <v>2115.3240619216535</v>
      </c>
      <c r="G20" s="2">
        <v>1819.7084084772114</v>
      </c>
      <c r="H20" s="2">
        <v>1639.7935427742441</v>
      </c>
      <c r="I20" s="2">
        <v>1493.821399286677</v>
      </c>
      <c r="J20" s="2">
        <v>1304.6601203139383</v>
      </c>
    </row>
    <row r="21" spans="2:10" x14ac:dyDescent="0.25">
      <c r="B21" s="2">
        <v>0</v>
      </c>
      <c r="C21" s="2">
        <v>1521.0398996400002</v>
      </c>
      <c r="D21" s="2">
        <v>3931.5154154700272</v>
      </c>
      <c r="E21" s="2">
        <v>1821.8157139936391</v>
      </c>
      <c r="F21" s="2">
        <v>1341.7662630989857</v>
      </c>
      <c r="G21" s="2">
        <v>1018.2439760106728</v>
      </c>
      <c r="H21" s="2">
        <v>869.82751044102554</v>
      </c>
      <c r="I21" s="2">
        <v>782.08503729609663</v>
      </c>
      <c r="J21" s="2">
        <v>709.81331182430677</v>
      </c>
    </row>
    <row r="22" spans="2:10" x14ac:dyDescent="0.25">
      <c r="B22" s="2">
        <f t="shared" ref="B22:J22" si="1">SUM(B19:B21)</f>
        <v>14406.75</v>
      </c>
      <c r="C22" s="2">
        <f t="shared" si="1"/>
        <v>14098.080665639998</v>
      </c>
      <c r="D22" s="2">
        <f t="shared" si="1"/>
        <v>11231.493961731132</v>
      </c>
      <c r="E22" s="2">
        <f t="shared" si="1"/>
        <v>7392.8439445886943</v>
      </c>
      <c r="F22" s="2">
        <f t="shared" si="1"/>
        <v>5884.9580062518362</v>
      </c>
      <c r="G22" s="2">
        <f t="shared" si="1"/>
        <v>5025.7763940086106</v>
      </c>
      <c r="H22" s="2">
        <f t="shared" si="1"/>
        <v>4502.6880083186452</v>
      </c>
      <c r="I22" s="2">
        <f t="shared" si="1"/>
        <v>4016.5930907440925</v>
      </c>
      <c r="J22" s="2">
        <f t="shared" si="1"/>
        <v>3255.8449390277756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C3" sqref="C3"/>
    </sheetView>
  </sheetViews>
  <sheetFormatPr defaultColWidth="9.109375" defaultRowHeight="13.8" x14ac:dyDescent="0.25"/>
  <cols>
    <col min="1" max="2" width="9.109375" style="66"/>
    <col min="3" max="3" width="9.5546875" style="66" bestFit="1" customWidth="1"/>
    <col min="4" max="16384" width="9.109375" style="66"/>
  </cols>
  <sheetData>
    <row r="1" spans="1:19" ht="15.75" x14ac:dyDescent="0.25">
      <c r="A1" s="24"/>
      <c r="B1" s="24">
        <v>2014</v>
      </c>
      <c r="C1" s="24">
        <v>2014</v>
      </c>
      <c r="D1" s="24">
        <v>2015</v>
      </c>
      <c r="E1" s="24">
        <v>2015</v>
      </c>
      <c r="F1" s="24">
        <v>2020</v>
      </c>
      <c r="G1" s="24">
        <v>2020</v>
      </c>
      <c r="H1" s="24">
        <v>2025</v>
      </c>
      <c r="I1" s="24">
        <v>2025</v>
      </c>
      <c r="J1" s="24">
        <v>2030</v>
      </c>
      <c r="K1" s="24">
        <v>2030</v>
      </c>
      <c r="L1" s="24">
        <v>2035</v>
      </c>
      <c r="M1" s="24">
        <v>2035</v>
      </c>
      <c r="N1" s="24">
        <v>2040</v>
      </c>
      <c r="O1" s="24">
        <v>2040</v>
      </c>
      <c r="P1" s="24">
        <v>2045</v>
      </c>
      <c r="Q1" s="24">
        <v>2045</v>
      </c>
      <c r="R1" s="24">
        <v>2050</v>
      </c>
      <c r="S1" s="27">
        <v>2050</v>
      </c>
    </row>
    <row r="2" spans="1:19" ht="30" x14ac:dyDescent="0.2">
      <c r="A2" s="25" t="s">
        <v>174</v>
      </c>
      <c r="B2" s="67">
        <v>171000</v>
      </c>
      <c r="C2" s="26">
        <f>B2*0.087</f>
        <v>14876.999999999998</v>
      </c>
      <c r="D2" s="67">
        <v>166793.28216199999</v>
      </c>
      <c r="E2" s="26">
        <f>D2*0.087</f>
        <v>14511.015548093997</v>
      </c>
      <c r="F2" s="67">
        <v>143625.13781684209</v>
      </c>
      <c r="G2" s="26">
        <f t="shared" ref="G2:G3" si="0">F2*0.087</f>
        <v>12495.386990065261</v>
      </c>
      <c r="H2" s="67">
        <v>123861.70634660043</v>
      </c>
      <c r="I2" s="26">
        <f t="shared" ref="I2:I3" si="1">H2*0.087</f>
        <v>10775.968452154237</v>
      </c>
      <c r="J2" s="67">
        <v>114113.54690993534</v>
      </c>
      <c r="K2" s="26">
        <f t="shared" ref="K2:K3" si="2">J2*0.087</f>
        <v>9927.8785811643738</v>
      </c>
      <c r="L2" s="67">
        <v>104767.67256504059</v>
      </c>
      <c r="M2" s="26">
        <f t="shared" ref="M2:M3" si="3">L2*0.087</f>
        <v>9114.7875131585297</v>
      </c>
      <c r="N2" s="67">
        <v>97904.663433750015</v>
      </c>
      <c r="O2" s="26">
        <f t="shared" ref="O2:O3" si="4">N2*0.087</f>
        <v>8517.7057187362516</v>
      </c>
      <c r="P2" s="67">
        <v>91996.27408451229</v>
      </c>
      <c r="Q2" s="26">
        <f t="shared" ref="Q2:Q3" si="5">P2*0.087</f>
        <v>8003.675845352569</v>
      </c>
      <c r="R2" s="67">
        <v>92061.758437866476</v>
      </c>
      <c r="S2" s="26">
        <f t="shared" ref="S2:S3" si="6">R2*0.087</f>
        <v>8009.3729840943824</v>
      </c>
    </row>
    <row r="3" spans="1:19" ht="15" x14ac:dyDescent="0.2">
      <c r="A3" s="25" t="s">
        <v>175</v>
      </c>
      <c r="B3" s="67">
        <v>209000</v>
      </c>
      <c r="C3" s="26">
        <f t="shared" ref="C3:E3" si="7">B3*0.087</f>
        <v>18183</v>
      </c>
      <c r="D3" s="67">
        <v>200992.79048</v>
      </c>
      <c r="E3" s="26">
        <f t="shared" si="7"/>
        <v>17486.372771759998</v>
      </c>
      <c r="F3" s="67">
        <v>168846.0867335705</v>
      </c>
      <c r="G3" s="26">
        <f t="shared" si="0"/>
        <v>14689.609545820633</v>
      </c>
      <c r="H3" s="67">
        <v>141279.48566309412</v>
      </c>
      <c r="I3" s="26">
        <f t="shared" si="1"/>
        <v>12291.315252689188</v>
      </c>
      <c r="J3" s="67">
        <v>118301.84983146563</v>
      </c>
      <c r="K3" s="26">
        <f t="shared" si="2"/>
        <v>10292.26093533751</v>
      </c>
      <c r="L3" s="67">
        <v>101883.30892407941</v>
      </c>
      <c r="M3" s="26">
        <f t="shared" si="3"/>
        <v>8863.8478763949079</v>
      </c>
      <c r="N3" s="67">
        <v>88380.139137326303</v>
      </c>
      <c r="O3" s="26">
        <f t="shared" si="4"/>
        <v>7689.0721049473877</v>
      </c>
      <c r="P3" s="67">
        <v>78429.549454235515</v>
      </c>
      <c r="Q3" s="26">
        <f t="shared" si="5"/>
        <v>6823.3708025184897</v>
      </c>
      <c r="R3" s="67">
        <v>66814.161374405376</v>
      </c>
      <c r="S3" s="26">
        <f t="shared" si="6"/>
        <v>5812.8320395732671</v>
      </c>
    </row>
    <row r="4" spans="1:19" ht="14.25" x14ac:dyDescent="0.2">
      <c r="C4" s="67"/>
      <c r="E4" s="67"/>
      <c r="G4" s="67"/>
      <c r="I4" s="67"/>
      <c r="K4" s="67"/>
      <c r="M4" s="67"/>
      <c r="O4" s="67"/>
      <c r="Q4" s="67"/>
      <c r="S4" s="67"/>
    </row>
    <row r="9" spans="1:19" ht="14.25" x14ac:dyDescent="0.2">
      <c r="E9" s="67"/>
      <c r="F9" s="67"/>
      <c r="G9" s="67"/>
      <c r="H9" s="67"/>
      <c r="I9" s="67"/>
      <c r="J9" s="67"/>
      <c r="K9" s="67"/>
      <c r="L9" s="67"/>
      <c r="M9" s="67"/>
    </row>
    <row r="10" spans="1:19" ht="14.25" x14ac:dyDescent="0.2">
      <c r="E10" s="67"/>
      <c r="F10" s="67"/>
      <c r="G10" s="67"/>
      <c r="H10" s="67"/>
      <c r="I10" s="67"/>
      <c r="J10" s="67"/>
      <c r="K10" s="67"/>
      <c r="L10" s="67"/>
      <c r="M10" s="6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sqref="A1:XFD1"/>
    </sheetView>
  </sheetViews>
  <sheetFormatPr defaultRowHeight="14.4" x14ac:dyDescent="0.3"/>
  <sheetData>
    <row r="1" spans="1:10" s="31" customFormat="1" x14ac:dyDescent="0.25">
      <c r="B1" s="31">
        <v>2014</v>
      </c>
      <c r="C1" s="31">
        <v>2015</v>
      </c>
      <c r="D1" s="31">
        <v>2020</v>
      </c>
      <c r="E1" s="31">
        <v>2025</v>
      </c>
      <c r="F1" s="31">
        <v>2030</v>
      </c>
      <c r="G1" s="31">
        <v>2035</v>
      </c>
      <c r="H1" s="31">
        <v>2040</v>
      </c>
      <c r="I1" s="31">
        <v>2045</v>
      </c>
      <c r="J1" s="31">
        <v>2050</v>
      </c>
    </row>
    <row r="2" spans="1:10" x14ac:dyDescent="0.25">
      <c r="A2" t="s">
        <v>174</v>
      </c>
      <c r="B2" s="2">
        <v>14876.999999999998</v>
      </c>
      <c r="C2" s="2">
        <v>14511.015548093997</v>
      </c>
      <c r="D2" s="2">
        <v>12495.386990065261</v>
      </c>
      <c r="E2" s="2">
        <v>10775.968452154237</v>
      </c>
      <c r="F2" s="2">
        <v>9927.8785811643738</v>
      </c>
      <c r="G2" s="2">
        <v>9114.7875131585297</v>
      </c>
      <c r="H2" s="2">
        <v>8517.7057187362516</v>
      </c>
      <c r="I2" s="2">
        <v>8003.675845352569</v>
      </c>
      <c r="J2" s="2">
        <v>8009.3729840943824</v>
      </c>
    </row>
    <row r="3" spans="1:10" x14ac:dyDescent="0.25">
      <c r="A3" t="s">
        <v>175</v>
      </c>
      <c r="B3" s="2">
        <v>18183</v>
      </c>
      <c r="C3" s="2">
        <v>17486.372771759998</v>
      </c>
      <c r="D3" s="2">
        <v>14689.609545820633</v>
      </c>
      <c r="E3" s="2">
        <v>12291.315252689188</v>
      </c>
      <c r="F3" s="2">
        <v>10292.26093533751</v>
      </c>
      <c r="G3" s="2">
        <v>8863.8478763949079</v>
      </c>
      <c r="H3" s="2">
        <v>7689.0721049473877</v>
      </c>
      <c r="I3" s="2">
        <v>6823.3708025184897</v>
      </c>
      <c r="J3" s="2">
        <v>5812.8320395732671</v>
      </c>
    </row>
    <row r="4" spans="1:10" x14ac:dyDescent="0.25">
      <c r="A4" t="s">
        <v>42</v>
      </c>
      <c r="B4" s="2">
        <f t="shared" ref="B4:J4" si="0">SUM(B2:B3)</f>
        <v>33060</v>
      </c>
      <c r="C4" s="2">
        <f t="shared" si="0"/>
        <v>31997.388319853995</v>
      </c>
      <c r="D4" s="2">
        <f t="shared" si="0"/>
        <v>27184.996535885894</v>
      </c>
      <c r="E4" s="2">
        <f t="shared" si="0"/>
        <v>23067.283704843423</v>
      </c>
      <c r="F4" s="2">
        <f t="shared" si="0"/>
        <v>20220.139516501884</v>
      </c>
      <c r="G4" s="2">
        <f t="shared" si="0"/>
        <v>17978.635389553438</v>
      </c>
      <c r="H4" s="2">
        <f t="shared" si="0"/>
        <v>16206.777823683638</v>
      </c>
      <c r="I4" s="2">
        <f t="shared" si="0"/>
        <v>14827.046647871059</v>
      </c>
      <c r="J4" s="2">
        <f t="shared" si="0"/>
        <v>13822.20502366765</v>
      </c>
    </row>
    <row r="9" spans="1:10" x14ac:dyDescent="0.25">
      <c r="C9" s="2"/>
      <c r="D9" s="2"/>
      <c r="E9" s="2"/>
      <c r="F9" s="2"/>
      <c r="G9" s="2"/>
    </row>
    <row r="10" spans="1:10" x14ac:dyDescent="0.25">
      <c r="C10" s="2"/>
      <c r="D10" s="2"/>
      <c r="E10" s="2"/>
      <c r="F10" s="2"/>
      <c r="G10" s="2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2" workbookViewId="0">
      <selection activeCell="A34" sqref="A34:XFD34"/>
    </sheetView>
  </sheetViews>
  <sheetFormatPr defaultRowHeight="14.4" x14ac:dyDescent="0.3"/>
  <cols>
    <col min="1" max="1" width="35.33203125" customWidth="1"/>
  </cols>
  <sheetData>
    <row r="1" spans="1:11" s="31" customFormat="1" x14ac:dyDescent="0.25">
      <c r="C1" s="31">
        <v>2014</v>
      </c>
      <c r="D1" s="31">
        <v>2015</v>
      </c>
      <c r="E1" s="31">
        <v>2020</v>
      </c>
      <c r="F1" s="31">
        <v>2025</v>
      </c>
      <c r="G1" s="31">
        <v>2030</v>
      </c>
      <c r="H1" s="31">
        <v>2035</v>
      </c>
      <c r="I1" s="31">
        <v>2040</v>
      </c>
      <c r="J1" s="31">
        <v>2045</v>
      </c>
      <c r="K1" s="31">
        <v>2050</v>
      </c>
    </row>
    <row r="2" spans="1:11" x14ac:dyDescent="0.25">
      <c r="A2" t="s">
        <v>176</v>
      </c>
      <c r="C2" s="11">
        <v>33330</v>
      </c>
      <c r="D2" s="11">
        <v>30000</v>
      </c>
      <c r="E2" s="11">
        <v>29000</v>
      </c>
      <c r="F2" s="11">
        <v>29000</v>
      </c>
      <c r="G2" s="11">
        <v>29000</v>
      </c>
      <c r="H2" s="11">
        <v>29000</v>
      </c>
      <c r="I2" s="11">
        <v>29000</v>
      </c>
      <c r="J2" s="11">
        <v>29000</v>
      </c>
      <c r="K2" s="11">
        <v>29000</v>
      </c>
    </row>
    <row r="3" spans="1:11" x14ac:dyDescent="0.25">
      <c r="A3" t="s">
        <v>177</v>
      </c>
      <c r="B3" s="4">
        <v>52.2</v>
      </c>
      <c r="C3" s="11">
        <f>C2*0.522</f>
        <v>17398.260000000002</v>
      </c>
      <c r="D3" s="11">
        <f t="shared" ref="D3:K3" si="0">D2*0.522</f>
        <v>15660</v>
      </c>
      <c r="E3" s="11">
        <f t="shared" si="0"/>
        <v>15138</v>
      </c>
      <c r="F3" s="11">
        <f t="shared" si="0"/>
        <v>15138</v>
      </c>
      <c r="G3" s="11">
        <f t="shared" si="0"/>
        <v>15138</v>
      </c>
      <c r="H3" s="11">
        <f t="shared" si="0"/>
        <v>15138</v>
      </c>
      <c r="I3" s="11">
        <f t="shared" si="0"/>
        <v>15138</v>
      </c>
      <c r="J3" s="11">
        <f t="shared" si="0"/>
        <v>15138</v>
      </c>
      <c r="K3" s="11">
        <f t="shared" si="0"/>
        <v>15138</v>
      </c>
    </row>
    <row r="4" spans="1:11" x14ac:dyDescent="0.25">
      <c r="A4" t="s">
        <v>178</v>
      </c>
      <c r="B4" s="4">
        <v>15.2</v>
      </c>
      <c r="C4" s="11">
        <f>C2*0.152</f>
        <v>5066.16</v>
      </c>
      <c r="D4" s="11">
        <f t="shared" ref="D4:K4" si="1">D2*0.152</f>
        <v>4560</v>
      </c>
      <c r="E4" s="11">
        <f t="shared" si="1"/>
        <v>4408</v>
      </c>
      <c r="F4" s="11">
        <f t="shared" si="1"/>
        <v>4408</v>
      </c>
      <c r="G4" s="11">
        <f t="shared" si="1"/>
        <v>4408</v>
      </c>
      <c r="H4" s="11">
        <f t="shared" si="1"/>
        <v>4408</v>
      </c>
      <c r="I4" s="11">
        <f t="shared" si="1"/>
        <v>4408</v>
      </c>
      <c r="J4" s="11">
        <f t="shared" si="1"/>
        <v>4408</v>
      </c>
      <c r="K4" s="11">
        <f t="shared" si="1"/>
        <v>4408</v>
      </c>
    </row>
    <row r="5" spans="1:11" x14ac:dyDescent="0.25">
      <c r="A5" t="s">
        <v>179</v>
      </c>
      <c r="B5">
        <v>12.6</v>
      </c>
      <c r="C5" s="11">
        <f>C2*0.126</f>
        <v>4199.58</v>
      </c>
      <c r="D5" s="11">
        <f t="shared" ref="D5:K5" si="2">D2*0.126</f>
        <v>3780</v>
      </c>
      <c r="E5" s="11">
        <f t="shared" si="2"/>
        <v>3654</v>
      </c>
      <c r="F5" s="11">
        <f t="shared" si="2"/>
        <v>3654</v>
      </c>
      <c r="G5" s="11">
        <f t="shared" si="2"/>
        <v>3654</v>
      </c>
      <c r="H5" s="11">
        <f t="shared" si="2"/>
        <v>3654</v>
      </c>
      <c r="I5" s="11">
        <f t="shared" si="2"/>
        <v>3654</v>
      </c>
      <c r="J5" s="11">
        <f t="shared" si="2"/>
        <v>3654</v>
      </c>
      <c r="K5" s="11">
        <f t="shared" si="2"/>
        <v>3654</v>
      </c>
    </row>
    <row r="6" spans="1:11" x14ac:dyDescent="0.25">
      <c r="A6" t="s">
        <v>180</v>
      </c>
      <c r="B6">
        <v>4.5</v>
      </c>
      <c r="C6" s="11">
        <f>C2*0.045</f>
        <v>1499.85</v>
      </c>
      <c r="D6" s="11">
        <f t="shared" ref="D6:K6" si="3">D2*0.045</f>
        <v>1350</v>
      </c>
      <c r="E6" s="11">
        <f t="shared" si="3"/>
        <v>1305</v>
      </c>
      <c r="F6" s="11">
        <f t="shared" si="3"/>
        <v>1305</v>
      </c>
      <c r="G6" s="11">
        <f t="shared" si="3"/>
        <v>1305</v>
      </c>
      <c r="H6" s="11">
        <f t="shared" si="3"/>
        <v>1305</v>
      </c>
      <c r="I6" s="11">
        <f t="shared" si="3"/>
        <v>1305</v>
      </c>
      <c r="J6" s="11">
        <f t="shared" si="3"/>
        <v>1305</v>
      </c>
      <c r="K6" s="11">
        <f t="shared" si="3"/>
        <v>1305</v>
      </c>
    </row>
    <row r="7" spans="1:11" x14ac:dyDescent="0.25"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25">
      <c r="A8" t="s">
        <v>181</v>
      </c>
      <c r="C8" s="11">
        <v>171000</v>
      </c>
      <c r="D8" s="11">
        <v>166793.28216199999</v>
      </c>
      <c r="E8" s="11">
        <v>143625.13781684209</v>
      </c>
      <c r="F8" s="11">
        <v>123861.70634660043</v>
      </c>
      <c r="G8" s="11">
        <v>114113.54690993534</v>
      </c>
      <c r="H8" s="11">
        <v>104767.67256504059</v>
      </c>
      <c r="I8" s="11">
        <v>97904.663433750015</v>
      </c>
      <c r="J8" s="11">
        <v>91996.27408451229</v>
      </c>
      <c r="K8" s="11">
        <v>92061.758437866476</v>
      </c>
    </row>
    <row r="9" spans="1:11" x14ac:dyDescent="0.25">
      <c r="A9" t="s">
        <v>177</v>
      </c>
      <c r="B9" s="4">
        <v>52.2</v>
      </c>
      <c r="C9" s="11">
        <f>C8*0.522</f>
        <v>89262</v>
      </c>
      <c r="D9" s="11">
        <f t="shared" ref="D9:K9" si="4">D8*0.522</f>
        <v>87066.093288563992</v>
      </c>
      <c r="E9" s="11">
        <f t="shared" si="4"/>
        <v>74972.321940391572</v>
      </c>
      <c r="F9" s="11">
        <f t="shared" si="4"/>
        <v>64655.810712925428</v>
      </c>
      <c r="G9" s="11">
        <f t="shared" si="4"/>
        <v>59567.271486986247</v>
      </c>
      <c r="H9" s="11">
        <f t="shared" si="4"/>
        <v>54688.725078951189</v>
      </c>
      <c r="I9" s="11">
        <f t="shared" si="4"/>
        <v>51106.234312417509</v>
      </c>
      <c r="J9" s="11">
        <f t="shared" si="4"/>
        <v>48022.055072115414</v>
      </c>
      <c r="K9" s="11">
        <f t="shared" si="4"/>
        <v>48056.237904566304</v>
      </c>
    </row>
    <row r="10" spans="1:11" x14ac:dyDescent="0.25">
      <c r="A10" t="s">
        <v>178</v>
      </c>
      <c r="B10" s="4">
        <v>15.2</v>
      </c>
      <c r="C10" s="11">
        <f>C8*0.152</f>
        <v>25992</v>
      </c>
      <c r="D10" s="11">
        <f t="shared" ref="D10:K10" si="5">D8*0.152</f>
        <v>25352.578888623997</v>
      </c>
      <c r="E10" s="11">
        <f t="shared" si="5"/>
        <v>21831.020948159996</v>
      </c>
      <c r="F10" s="11">
        <f t="shared" si="5"/>
        <v>18826.979364683266</v>
      </c>
      <c r="G10" s="11">
        <f t="shared" si="5"/>
        <v>17345.259130310169</v>
      </c>
      <c r="H10" s="11">
        <f t="shared" si="5"/>
        <v>15924.686229886169</v>
      </c>
      <c r="I10" s="11">
        <f t="shared" si="5"/>
        <v>14881.508841930003</v>
      </c>
      <c r="J10" s="11">
        <f t="shared" si="5"/>
        <v>13983.433660845867</v>
      </c>
      <c r="K10" s="11">
        <f t="shared" si="5"/>
        <v>13993.387282555705</v>
      </c>
    </row>
    <row r="11" spans="1:11" x14ac:dyDescent="0.25">
      <c r="A11" t="s">
        <v>179</v>
      </c>
      <c r="B11">
        <v>12.6</v>
      </c>
      <c r="C11" s="11">
        <f>C8*0.126</f>
        <v>21546</v>
      </c>
      <c r="D11" s="11">
        <f t="shared" ref="D11:K11" si="6">D8*0.126</f>
        <v>21015.953552412</v>
      </c>
      <c r="E11" s="11">
        <f t="shared" si="6"/>
        <v>18096.767364922103</v>
      </c>
      <c r="F11" s="11">
        <f t="shared" si="6"/>
        <v>15606.574999671655</v>
      </c>
      <c r="G11" s="11">
        <f t="shared" si="6"/>
        <v>14378.306910651852</v>
      </c>
      <c r="H11" s="11">
        <f t="shared" si="6"/>
        <v>13200.726743195113</v>
      </c>
      <c r="I11" s="11">
        <f t="shared" si="6"/>
        <v>12335.987592652502</v>
      </c>
      <c r="J11" s="11">
        <f t="shared" si="6"/>
        <v>11591.530534648549</v>
      </c>
      <c r="K11" s="11">
        <f t="shared" si="6"/>
        <v>11599.781563171176</v>
      </c>
    </row>
    <row r="12" spans="1:11" x14ac:dyDescent="0.25">
      <c r="A12" t="s">
        <v>180</v>
      </c>
      <c r="B12">
        <v>4.5</v>
      </c>
      <c r="C12" s="11">
        <f>C8*0.045</f>
        <v>7695</v>
      </c>
      <c r="D12" s="11">
        <f t="shared" ref="D12:K12" si="7">D8*0.045</f>
        <v>7505.6976972899993</v>
      </c>
      <c r="E12" s="11">
        <f t="shared" si="7"/>
        <v>6463.1312017578939</v>
      </c>
      <c r="F12" s="11">
        <f t="shared" si="7"/>
        <v>5573.7767855970196</v>
      </c>
      <c r="G12" s="11">
        <f t="shared" si="7"/>
        <v>5135.10961094709</v>
      </c>
      <c r="H12" s="11">
        <f t="shared" si="7"/>
        <v>4714.5452654268265</v>
      </c>
      <c r="I12" s="11">
        <f t="shared" si="7"/>
        <v>4405.7098545187509</v>
      </c>
      <c r="J12" s="11">
        <f t="shared" si="7"/>
        <v>4139.8323338030532</v>
      </c>
      <c r="K12" s="11">
        <f t="shared" si="7"/>
        <v>4142.7791297039912</v>
      </c>
    </row>
    <row r="13" spans="1:11" x14ac:dyDescent="0.25">
      <c r="C13" s="11"/>
      <c r="D13" s="11"/>
      <c r="E13" s="11"/>
      <c r="F13" s="11"/>
      <c r="G13" s="11"/>
      <c r="H13" s="11"/>
      <c r="I13" s="11"/>
      <c r="J13" s="11"/>
      <c r="K13" s="11"/>
    </row>
    <row r="14" spans="1:11" x14ac:dyDescent="0.25">
      <c r="A14" t="s">
        <v>182</v>
      </c>
      <c r="C14" s="2">
        <v>209000</v>
      </c>
      <c r="D14" s="2">
        <v>200992.79048</v>
      </c>
      <c r="E14" s="2">
        <v>168846.0867335705</v>
      </c>
      <c r="F14" s="2">
        <v>141279.48566309412</v>
      </c>
      <c r="G14" s="2">
        <v>118301.84983146563</v>
      </c>
      <c r="H14" s="2">
        <v>101883.30892407941</v>
      </c>
      <c r="I14" s="2">
        <v>88380.139137326303</v>
      </c>
      <c r="J14" s="2">
        <v>78429.549454235515</v>
      </c>
      <c r="K14" s="2">
        <v>66814.161374405376</v>
      </c>
    </row>
    <row r="15" spans="1:11" x14ac:dyDescent="0.25">
      <c r="A15" t="s">
        <v>177</v>
      </c>
      <c r="B15">
        <v>54</v>
      </c>
      <c r="C15" s="11">
        <f>C14*0.54</f>
        <v>112860.00000000001</v>
      </c>
      <c r="D15" s="11">
        <f t="shared" ref="D15:K15" si="8">D14*0.54</f>
        <v>108536.10685920001</v>
      </c>
      <c r="E15" s="11">
        <f t="shared" si="8"/>
        <v>91176.886836128077</v>
      </c>
      <c r="F15" s="11">
        <f t="shared" si="8"/>
        <v>76290.92225807083</v>
      </c>
      <c r="G15" s="11">
        <f t="shared" si="8"/>
        <v>63882.998908991445</v>
      </c>
      <c r="H15" s="11">
        <f t="shared" si="8"/>
        <v>55016.986819002886</v>
      </c>
      <c r="I15" s="11">
        <f t="shared" si="8"/>
        <v>47725.275134156203</v>
      </c>
      <c r="J15" s="11">
        <f t="shared" si="8"/>
        <v>42351.956705287179</v>
      </c>
      <c r="K15" s="11">
        <f t="shared" si="8"/>
        <v>36079.647142178903</v>
      </c>
    </row>
    <row r="16" spans="1:11" x14ac:dyDescent="0.25">
      <c r="A16" t="s">
        <v>183</v>
      </c>
      <c r="B16">
        <v>6.4</v>
      </c>
      <c r="C16" s="11">
        <f>C14*0.064</f>
        <v>13376</v>
      </c>
      <c r="D16" s="11">
        <f t="shared" ref="D16:K16" si="9">D14*0.064</f>
        <v>12863.53859072</v>
      </c>
      <c r="E16" s="11">
        <f t="shared" si="9"/>
        <v>10806.149550948512</v>
      </c>
      <c r="F16" s="11">
        <f t="shared" si="9"/>
        <v>9041.8870824380247</v>
      </c>
      <c r="G16" s="11">
        <f t="shared" si="9"/>
        <v>7571.3183892138004</v>
      </c>
      <c r="H16" s="11">
        <f t="shared" si="9"/>
        <v>6520.5317711410826</v>
      </c>
      <c r="I16" s="11">
        <f t="shared" si="9"/>
        <v>5656.3289047888838</v>
      </c>
      <c r="J16" s="11">
        <f t="shared" si="9"/>
        <v>5019.4911650710728</v>
      </c>
      <c r="K16" s="11">
        <f t="shared" si="9"/>
        <v>4276.1063279619439</v>
      </c>
    </row>
    <row r="17" spans="1:11" x14ac:dyDescent="0.25">
      <c r="A17" s="31" t="s">
        <v>184</v>
      </c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31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t="s">
        <v>185</v>
      </c>
      <c r="C19" s="11">
        <v>17398.260000000002</v>
      </c>
      <c r="D19" s="11">
        <v>15660</v>
      </c>
      <c r="E19" s="11">
        <v>15138</v>
      </c>
      <c r="F19" s="11">
        <v>15138</v>
      </c>
      <c r="G19" s="11">
        <v>15138</v>
      </c>
      <c r="H19" s="11">
        <v>15138</v>
      </c>
      <c r="I19" s="11">
        <v>15138</v>
      </c>
      <c r="J19" s="11">
        <v>15138</v>
      </c>
      <c r="K19" s="11">
        <v>15138</v>
      </c>
    </row>
    <row r="20" spans="1:11" x14ac:dyDescent="0.25">
      <c r="C20" s="11">
        <v>89262</v>
      </c>
      <c r="D20" s="11">
        <v>87066.093288563992</v>
      </c>
      <c r="E20" s="11">
        <v>74972.321940391572</v>
      </c>
      <c r="F20" s="11">
        <v>64655.810712925428</v>
      </c>
      <c r="G20" s="11">
        <v>59567.271486986247</v>
      </c>
      <c r="H20" s="11">
        <v>54688.725078951189</v>
      </c>
      <c r="I20" s="11">
        <v>51106.234312417509</v>
      </c>
      <c r="J20" s="11">
        <v>48022.055072115414</v>
      </c>
      <c r="K20" s="11">
        <v>48056.237904566304</v>
      </c>
    </row>
    <row r="21" spans="1:11" x14ac:dyDescent="0.25">
      <c r="C21" s="2">
        <v>112860.00000000001</v>
      </c>
      <c r="D21" s="11">
        <v>108536.10685920001</v>
      </c>
      <c r="E21" s="11">
        <v>91176.886836128077</v>
      </c>
      <c r="F21" s="11">
        <v>76290.92225807083</v>
      </c>
      <c r="G21" s="11">
        <v>63882.998908991445</v>
      </c>
      <c r="H21" s="11">
        <v>55016.986819002886</v>
      </c>
      <c r="I21" s="11">
        <v>47725.275134156203</v>
      </c>
      <c r="J21" s="11">
        <v>42351.956705287179</v>
      </c>
      <c r="K21" s="11">
        <v>36079.647142178903</v>
      </c>
    </row>
    <row r="22" spans="1:11" x14ac:dyDescent="0.25">
      <c r="A22" t="s">
        <v>42</v>
      </c>
      <c r="C22" s="2">
        <f t="shared" ref="C22:K22" si="10">SUM(C19:C21)</f>
        <v>219520.26</v>
      </c>
      <c r="D22" s="11">
        <f t="shared" si="10"/>
        <v>211262.200147764</v>
      </c>
      <c r="E22" s="11">
        <f t="shared" si="10"/>
        <v>181287.20877651963</v>
      </c>
      <c r="F22" s="11">
        <f t="shared" si="10"/>
        <v>156084.73297099624</v>
      </c>
      <c r="G22" s="11">
        <f t="shared" si="10"/>
        <v>138588.27039597771</v>
      </c>
      <c r="H22" s="11">
        <f t="shared" si="10"/>
        <v>124843.71189795408</v>
      </c>
      <c r="I22" s="11">
        <f t="shared" si="10"/>
        <v>113969.50944657371</v>
      </c>
      <c r="J22" s="11">
        <f t="shared" si="10"/>
        <v>105512.0117774026</v>
      </c>
      <c r="K22" s="11">
        <f t="shared" si="10"/>
        <v>99273.885046745214</v>
      </c>
    </row>
    <row r="25" spans="1:11" x14ac:dyDescent="0.25">
      <c r="A25" t="s">
        <v>186</v>
      </c>
      <c r="C25" s="2">
        <v>5066.16</v>
      </c>
      <c r="D25" s="2">
        <v>4560</v>
      </c>
      <c r="E25" s="2">
        <v>4408</v>
      </c>
      <c r="F25" s="2">
        <v>4408</v>
      </c>
      <c r="G25" s="2">
        <v>4408</v>
      </c>
      <c r="H25" s="2">
        <v>4408</v>
      </c>
      <c r="I25" s="2">
        <v>4408</v>
      </c>
      <c r="J25" s="2">
        <v>4408</v>
      </c>
      <c r="K25" s="2">
        <v>4408</v>
      </c>
    </row>
    <row r="26" spans="1:11" x14ac:dyDescent="0.25">
      <c r="C26" s="2">
        <v>4199.58</v>
      </c>
      <c r="D26" s="2">
        <v>3780</v>
      </c>
      <c r="E26" s="2">
        <v>3654</v>
      </c>
      <c r="F26" s="2">
        <v>3654</v>
      </c>
      <c r="G26" s="2">
        <v>3654</v>
      </c>
      <c r="H26" s="2">
        <v>3654</v>
      </c>
      <c r="I26" s="2">
        <v>3654</v>
      </c>
      <c r="J26" s="2">
        <v>3654</v>
      </c>
      <c r="K26" s="2">
        <v>3654</v>
      </c>
    </row>
    <row r="27" spans="1:11" x14ac:dyDescent="0.25">
      <c r="C27" s="2">
        <v>1499.85</v>
      </c>
      <c r="D27" s="2">
        <v>1350</v>
      </c>
      <c r="E27" s="2">
        <v>1305</v>
      </c>
      <c r="F27" s="2">
        <v>1305</v>
      </c>
      <c r="G27" s="2">
        <v>1305</v>
      </c>
      <c r="H27" s="2">
        <v>1305</v>
      </c>
      <c r="I27" s="2">
        <v>1305</v>
      </c>
      <c r="J27" s="2">
        <v>1305</v>
      </c>
      <c r="K27" s="2">
        <v>1305</v>
      </c>
    </row>
    <row r="28" spans="1:11" x14ac:dyDescent="0.25">
      <c r="C28" s="2">
        <v>25992</v>
      </c>
      <c r="D28" s="2">
        <v>25352.578888623997</v>
      </c>
      <c r="E28" s="2">
        <v>21831.020948159996</v>
      </c>
      <c r="F28" s="2">
        <v>18826.979364683266</v>
      </c>
      <c r="G28" s="2">
        <v>17345.259130310169</v>
      </c>
      <c r="H28" s="2">
        <v>15924.686229886169</v>
      </c>
      <c r="I28" s="2">
        <v>14881.508841930003</v>
      </c>
      <c r="J28" s="2">
        <v>13983.433660845867</v>
      </c>
      <c r="K28" s="2">
        <v>13993.387282555705</v>
      </c>
    </row>
    <row r="29" spans="1:11" x14ac:dyDescent="0.25">
      <c r="C29" s="2">
        <v>21546</v>
      </c>
      <c r="D29" s="2">
        <v>21015.953552412</v>
      </c>
      <c r="E29" s="2">
        <v>18096.767364922103</v>
      </c>
      <c r="F29" s="2">
        <v>15606.574999671655</v>
      </c>
      <c r="G29" s="2">
        <v>14378.306910651852</v>
      </c>
      <c r="H29" s="2">
        <v>13200.726743195113</v>
      </c>
      <c r="I29" s="2">
        <v>12335.987592652502</v>
      </c>
      <c r="J29" s="2">
        <v>11591.530534648549</v>
      </c>
      <c r="K29" s="2">
        <v>11599.781563171176</v>
      </c>
    </row>
    <row r="30" spans="1:11" x14ac:dyDescent="0.25">
      <c r="C30" s="2">
        <v>7695</v>
      </c>
      <c r="D30" s="2">
        <v>7505.6976972899993</v>
      </c>
      <c r="E30" s="2">
        <v>6463.1312017578939</v>
      </c>
      <c r="F30" s="2">
        <v>5573.7767855970196</v>
      </c>
      <c r="G30" s="2">
        <v>5135.10961094709</v>
      </c>
      <c r="H30" s="2">
        <v>4714.5452654268265</v>
      </c>
      <c r="I30" s="2">
        <v>4405.7098545187509</v>
      </c>
      <c r="J30" s="2">
        <v>4139.8323338030532</v>
      </c>
      <c r="K30" s="2">
        <v>4142.7791297039912</v>
      </c>
    </row>
    <row r="31" spans="1:11" x14ac:dyDescent="0.25">
      <c r="A31" t="s">
        <v>42</v>
      </c>
      <c r="C31" s="2">
        <f t="shared" ref="C31:K31" si="11">SUM(C25:C30)</f>
        <v>65998.59</v>
      </c>
      <c r="D31" s="2">
        <f t="shared" si="11"/>
        <v>63564.230138325998</v>
      </c>
      <c r="E31" s="2">
        <f t="shared" si="11"/>
        <v>55757.919514839996</v>
      </c>
      <c r="F31" s="2">
        <f t="shared" si="11"/>
        <v>49374.331149951933</v>
      </c>
      <c r="G31" s="2">
        <f t="shared" si="11"/>
        <v>46225.675651909107</v>
      </c>
      <c r="H31" s="2">
        <f t="shared" si="11"/>
        <v>43206.958238508101</v>
      </c>
      <c r="I31" s="2">
        <f t="shared" si="11"/>
        <v>40990.206289101247</v>
      </c>
      <c r="J31" s="2">
        <f t="shared" si="11"/>
        <v>39081.79652929747</v>
      </c>
      <c r="K31" s="2">
        <f t="shared" si="11"/>
        <v>39102.94797543087</v>
      </c>
    </row>
    <row r="34" spans="1:11" s="31" customFormat="1" x14ac:dyDescent="0.25">
      <c r="C34" s="31">
        <v>2014</v>
      </c>
      <c r="D34" s="31">
        <v>2015</v>
      </c>
      <c r="E34" s="31">
        <v>2020</v>
      </c>
      <c r="F34" s="31">
        <v>2025</v>
      </c>
      <c r="G34" s="31">
        <v>2030</v>
      </c>
      <c r="H34" s="31">
        <v>2035</v>
      </c>
      <c r="I34" s="31">
        <v>2040</v>
      </c>
      <c r="J34" s="31">
        <v>2045</v>
      </c>
      <c r="K34" s="31">
        <v>2050</v>
      </c>
    </row>
    <row r="35" spans="1:11" x14ac:dyDescent="0.25">
      <c r="A35" t="s">
        <v>187</v>
      </c>
      <c r="C35" s="2">
        <v>219520.26</v>
      </c>
      <c r="D35" s="2">
        <v>211262.200147764</v>
      </c>
      <c r="E35" s="2">
        <v>181287.20877651963</v>
      </c>
      <c r="F35" s="2">
        <v>156084.73297099624</v>
      </c>
      <c r="G35" s="2">
        <v>138588.27039597771</v>
      </c>
      <c r="H35" s="2">
        <v>124843.71189795408</v>
      </c>
      <c r="I35" s="2">
        <v>113969.50944657371</v>
      </c>
      <c r="J35" s="2">
        <v>105512.0117774026</v>
      </c>
      <c r="K35" s="2">
        <v>99273.885046745214</v>
      </c>
    </row>
    <row r="36" spans="1:11" x14ac:dyDescent="0.25">
      <c r="A36" t="s">
        <v>186</v>
      </c>
      <c r="C36" s="2">
        <v>65998.59</v>
      </c>
      <c r="D36" s="2">
        <v>63564.230138325998</v>
      </c>
      <c r="E36" s="2">
        <v>55757.919514839996</v>
      </c>
      <c r="F36" s="2">
        <v>49374.331149951933</v>
      </c>
      <c r="G36" s="2">
        <v>46225.675651909107</v>
      </c>
      <c r="H36" s="2">
        <v>43206.958238508101</v>
      </c>
      <c r="I36" s="2">
        <v>40990.206289101247</v>
      </c>
      <c r="J36" s="2">
        <v>39081.79652929747</v>
      </c>
      <c r="K36" s="2">
        <v>39102.94797543087</v>
      </c>
    </row>
    <row r="37" spans="1:11" x14ac:dyDescent="0.25">
      <c r="A37" t="s">
        <v>183</v>
      </c>
      <c r="C37" s="2">
        <v>13376</v>
      </c>
      <c r="D37" s="2">
        <v>12863.53859072</v>
      </c>
      <c r="E37" s="2">
        <v>10806.149550948512</v>
      </c>
      <c r="F37" s="2">
        <v>9041.8870824380247</v>
      </c>
      <c r="G37" s="2">
        <v>7571.3183892138004</v>
      </c>
      <c r="H37" s="2">
        <v>6520.5317711410826</v>
      </c>
      <c r="I37" s="2">
        <v>5656.3289047888838</v>
      </c>
      <c r="J37" s="2">
        <v>5019.4911650710728</v>
      </c>
      <c r="K37" s="2">
        <v>4276.1063279619439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28" workbookViewId="0">
      <selection activeCell="C42" sqref="C42"/>
    </sheetView>
  </sheetViews>
  <sheetFormatPr defaultRowHeight="14.4" x14ac:dyDescent="0.3"/>
  <cols>
    <col min="1" max="1" width="33" customWidth="1"/>
  </cols>
  <sheetData>
    <row r="1" spans="1:11" s="31" customFormat="1" ht="15" x14ac:dyDescent="0.25">
      <c r="C1" s="31">
        <v>2014</v>
      </c>
      <c r="D1" s="31">
        <v>2015</v>
      </c>
      <c r="E1" s="31">
        <v>2020</v>
      </c>
      <c r="F1" s="31">
        <v>2025</v>
      </c>
      <c r="G1" s="31">
        <v>2030</v>
      </c>
      <c r="H1" s="31">
        <v>2035</v>
      </c>
      <c r="I1" s="31">
        <v>2040</v>
      </c>
      <c r="J1" s="31">
        <v>2045</v>
      </c>
      <c r="K1" s="31">
        <v>2050</v>
      </c>
    </row>
    <row r="2" spans="1:11" ht="15" x14ac:dyDescent="0.25">
      <c r="A2" t="s">
        <v>176</v>
      </c>
      <c r="C2" s="11">
        <v>33330</v>
      </c>
      <c r="D2" s="11">
        <v>30000</v>
      </c>
      <c r="E2" s="11">
        <v>29000</v>
      </c>
      <c r="F2" s="11">
        <v>29000</v>
      </c>
      <c r="G2" s="11">
        <v>29000</v>
      </c>
      <c r="H2" s="11">
        <v>29000</v>
      </c>
      <c r="I2" s="11">
        <v>29000</v>
      </c>
      <c r="J2" s="11">
        <v>29000</v>
      </c>
      <c r="K2" s="11">
        <v>29000</v>
      </c>
    </row>
    <row r="3" spans="1:11" ht="15" x14ac:dyDescent="0.25">
      <c r="A3" t="s">
        <v>177</v>
      </c>
      <c r="B3" s="4">
        <v>52.2</v>
      </c>
      <c r="C3" s="11">
        <f>C2*0.522</f>
        <v>17398.260000000002</v>
      </c>
      <c r="D3" s="11">
        <f t="shared" ref="D3:K3" si="0">D2*0.522</f>
        <v>15660</v>
      </c>
      <c r="E3" s="11">
        <f t="shared" si="0"/>
        <v>15138</v>
      </c>
      <c r="F3" s="11">
        <f t="shared" si="0"/>
        <v>15138</v>
      </c>
      <c r="G3" s="11">
        <f t="shared" si="0"/>
        <v>15138</v>
      </c>
      <c r="H3" s="11">
        <f t="shared" si="0"/>
        <v>15138</v>
      </c>
      <c r="I3" s="11">
        <f t="shared" si="0"/>
        <v>15138</v>
      </c>
      <c r="J3" s="11">
        <f t="shared" si="0"/>
        <v>15138</v>
      </c>
      <c r="K3" s="11">
        <f t="shared" si="0"/>
        <v>15138</v>
      </c>
    </row>
    <row r="4" spans="1:11" ht="15" x14ac:dyDescent="0.25">
      <c r="A4" t="s">
        <v>186</v>
      </c>
      <c r="B4" s="4">
        <v>94</v>
      </c>
      <c r="C4" s="11">
        <f>C2*0.94</f>
        <v>31330.199999999997</v>
      </c>
      <c r="D4" s="11">
        <f t="shared" ref="D4:K4" si="1">D2*0.94</f>
        <v>28200</v>
      </c>
      <c r="E4" s="11">
        <f t="shared" si="1"/>
        <v>27260</v>
      </c>
      <c r="F4" s="11">
        <f t="shared" si="1"/>
        <v>27260</v>
      </c>
      <c r="G4" s="11">
        <f t="shared" si="1"/>
        <v>27260</v>
      </c>
      <c r="H4" s="11">
        <f t="shared" si="1"/>
        <v>27260</v>
      </c>
      <c r="I4" s="11">
        <f t="shared" si="1"/>
        <v>27260</v>
      </c>
      <c r="J4" s="11">
        <f t="shared" si="1"/>
        <v>27260</v>
      </c>
      <c r="K4" s="11">
        <f t="shared" si="1"/>
        <v>27260</v>
      </c>
    </row>
    <row r="5" spans="1:11" ht="15" x14ac:dyDescent="0.25">
      <c r="C5" s="11"/>
      <c r="D5" s="11"/>
      <c r="E5" s="11"/>
      <c r="F5" s="11"/>
      <c r="G5" s="11"/>
      <c r="H5" s="11"/>
      <c r="I5" s="11"/>
      <c r="J5" s="11"/>
      <c r="K5" s="11"/>
    </row>
    <row r="6" spans="1:11" ht="15" x14ac:dyDescent="0.25">
      <c r="C6" s="11"/>
      <c r="D6" s="11"/>
      <c r="E6" s="11"/>
      <c r="F6" s="11"/>
      <c r="G6" s="11"/>
      <c r="H6" s="11"/>
      <c r="I6" s="11"/>
      <c r="J6" s="11"/>
      <c r="K6" s="11"/>
    </row>
    <row r="7" spans="1:11" ht="15" x14ac:dyDescent="0.25">
      <c r="C7" s="11"/>
      <c r="D7" s="11"/>
      <c r="E7" s="11"/>
      <c r="F7" s="11"/>
      <c r="G7" s="11"/>
      <c r="H7" s="11"/>
      <c r="I7" s="11"/>
      <c r="J7" s="11"/>
      <c r="K7" s="11"/>
    </row>
    <row r="8" spans="1:11" ht="15" x14ac:dyDescent="0.25">
      <c r="A8" t="s">
        <v>181</v>
      </c>
      <c r="C8" s="11">
        <v>171000</v>
      </c>
      <c r="D8" s="11">
        <v>166793.28216199999</v>
      </c>
      <c r="E8" s="11">
        <v>143625.13781684209</v>
      </c>
      <c r="F8" s="11">
        <v>123861.70634660043</v>
      </c>
      <c r="G8" s="11">
        <v>114113.54690993534</v>
      </c>
      <c r="H8" s="11">
        <v>104767.67256504059</v>
      </c>
      <c r="I8" s="11">
        <v>97904.663433750015</v>
      </c>
      <c r="J8" s="11">
        <v>91996.27408451229</v>
      </c>
      <c r="K8" s="11">
        <v>92061.758437866476</v>
      </c>
    </row>
    <row r="9" spans="1:11" ht="15" x14ac:dyDescent="0.25">
      <c r="A9" t="s">
        <v>177</v>
      </c>
      <c r="B9" s="4">
        <v>52.2</v>
      </c>
      <c r="C9" s="11">
        <f>C8*0.522</f>
        <v>89262</v>
      </c>
      <c r="D9" s="11">
        <f t="shared" ref="D9:K9" si="2">D8*0.522</f>
        <v>87066.093288563992</v>
      </c>
      <c r="E9" s="11">
        <f t="shared" si="2"/>
        <v>74972.321940391572</v>
      </c>
      <c r="F9" s="11">
        <f t="shared" si="2"/>
        <v>64655.810712925428</v>
      </c>
      <c r="G9" s="11">
        <f t="shared" si="2"/>
        <v>59567.271486986247</v>
      </c>
      <c r="H9" s="11">
        <f t="shared" si="2"/>
        <v>54688.725078951189</v>
      </c>
      <c r="I9" s="11">
        <f t="shared" si="2"/>
        <v>51106.234312417509</v>
      </c>
      <c r="J9" s="11">
        <f t="shared" si="2"/>
        <v>48022.055072115414</v>
      </c>
      <c r="K9" s="11">
        <f t="shared" si="2"/>
        <v>48056.237904566304</v>
      </c>
    </row>
    <row r="10" spans="1:11" ht="15" x14ac:dyDescent="0.25">
      <c r="A10" t="s">
        <v>178</v>
      </c>
      <c r="B10" s="4">
        <v>15.2</v>
      </c>
      <c r="C10" s="11">
        <f>C8*0.152</f>
        <v>25992</v>
      </c>
      <c r="D10" s="11">
        <f t="shared" ref="D10:K10" si="3">D8*0.152</f>
        <v>25352.578888623997</v>
      </c>
      <c r="E10" s="11">
        <f t="shared" si="3"/>
        <v>21831.020948159996</v>
      </c>
      <c r="F10" s="11">
        <f t="shared" si="3"/>
        <v>18826.979364683266</v>
      </c>
      <c r="G10" s="11">
        <f t="shared" si="3"/>
        <v>17345.259130310169</v>
      </c>
      <c r="H10" s="11">
        <f t="shared" si="3"/>
        <v>15924.686229886169</v>
      </c>
      <c r="I10" s="11">
        <f t="shared" si="3"/>
        <v>14881.508841930003</v>
      </c>
      <c r="J10" s="11">
        <f t="shared" si="3"/>
        <v>13983.433660845867</v>
      </c>
      <c r="K10" s="11">
        <f t="shared" si="3"/>
        <v>13993.387282555705</v>
      </c>
    </row>
    <row r="11" spans="1:11" ht="15" x14ac:dyDescent="0.25">
      <c r="A11" t="s">
        <v>179</v>
      </c>
      <c r="B11">
        <v>12.6</v>
      </c>
      <c r="C11" s="11">
        <f>C8*0.126</f>
        <v>21546</v>
      </c>
      <c r="D11" s="11">
        <f t="shared" ref="D11:K11" si="4">D8*0.126</f>
        <v>21015.953552412</v>
      </c>
      <c r="E11" s="11">
        <f t="shared" si="4"/>
        <v>18096.767364922103</v>
      </c>
      <c r="F11" s="11">
        <f t="shared" si="4"/>
        <v>15606.574999671655</v>
      </c>
      <c r="G11" s="11">
        <f t="shared" si="4"/>
        <v>14378.306910651852</v>
      </c>
      <c r="H11" s="11">
        <f t="shared" si="4"/>
        <v>13200.726743195113</v>
      </c>
      <c r="I11" s="11">
        <f t="shared" si="4"/>
        <v>12335.987592652502</v>
      </c>
      <c r="J11" s="11">
        <f t="shared" si="4"/>
        <v>11591.530534648549</v>
      </c>
      <c r="K11" s="11">
        <f t="shared" si="4"/>
        <v>11599.781563171176</v>
      </c>
    </row>
    <row r="12" spans="1:11" ht="15" x14ac:dyDescent="0.25">
      <c r="A12" t="s">
        <v>180</v>
      </c>
      <c r="B12">
        <v>4.5</v>
      </c>
      <c r="C12" s="11">
        <f>C8*0.045</f>
        <v>7695</v>
      </c>
      <c r="D12" s="11">
        <f t="shared" ref="D12:K12" si="5">D8*0.045</f>
        <v>7505.6976972899993</v>
      </c>
      <c r="E12" s="11">
        <f t="shared" si="5"/>
        <v>6463.1312017578939</v>
      </c>
      <c r="F12" s="11">
        <f t="shared" si="5"/>
        <v>5573.7767855970196</v>
      </c>
      <c r="G12" s="11">
        <f t="shared" si="5"/>
        <v>5135.10961094709</v>
      </c>
      <c r="H12" s="11">
        <f t="shared" si="5"/>
        <v>4714.5452654268265</v>
      </c>
      <c r="I12" s="11">
        <f t="shared" si="5"/>
        <v>4405.7098545187509</v>
      </c>
      <c r="J12" s="11">
        <f t="shared" si="5"/>
        <v>4139.8323338030532</v>
      </c>
      <c r="K12" s="11">
        <f t="shared" si="5"/>
        <v>4142.7791297039912</v>
      </c>
    </row>
    <row r="13" spans="1:11" ht="15" x14ac:dyDescent="0.25"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5" x14ac:dyDescent="0.25">
      <c r="A14" t="s">
        <v>182</v>
      </c>
      <c r="C14" s="2">
        <v>209000</v>
      </c>
      <c r="D14" s="2">
        <v>200992.79048</v>
      </c>
      <c r="E14" s="2">
        <v>168846.0867335705</v>
      </c>
      <c r="F14" s="2">
        <v>141279.48566309412</v>
      </c>
      <c r="G14" s="2">
        <v>118301.84983146563</v>
      </c>
      <c r="H14" s="2">
        <v>101883.30892407941</v>
      </c>
      <c r="I14" s="2">
        <v>88380.139137326303</v>
      </c>
      <c r="J14" s="2">
        <v>78429.549454235515</v>
      </c>
      <c r="K14" s="2">
        <v>66814.161374405376</v>
      </c>
    </row>
    <row r="15" spans="1:11" ht="15" x14ac:dyDescent="0.25">
      <c r="A15" t="s">
        <v>177</v>
      </c>
      <c r="B15">
        <v>54</v>
      </c>
      <c r="C15" s="11">
        <f>C14*0.54</f>
        <v>112860.00000000001</v>
      </c>
      <c r="D15" s="11">
        <f t="shared" ref="D15:K15" si="6">D14*0.54</f>
        <v>108536.10685920001</v>
      </c>
      <c r="E15" s="11">
        <f t="shared" si="6"/>
        <v>91176.886836128077</v>
      </c>
      <c r="F15" s="11">
        <f t="shared" si="6"/>
        <v>76290.92225807083</v>
      </c>
      <c r="G15" s="11">
        <f t="shared" si="6"/>
        <v>63882.998908991445</v>
      </c>
      <c r="H15" s="11">
        <f t="shared" si="6"/>
        <v>55016.986819002886</v>
      </c>
      <c r="I15" s="11">
        <f t="shared" si="6"/>
        <v>47725.275134156203</v>
      </c>
      <c r="J15" s="11">
        <f t="shared" si="6"/>
        <v>42351.956705287179</v>
      </c>
      <c r="K15" s="11">
        <f t="shared" si="6"/>
        <v>36079.647142178903</v>
      </c>
    </row>
    <row r="16" spans="1:11" ht="15" x14ac:dyDescent="0.25">
      <c r="A16" t="s">
        <v>196</v>
      </c>
      <c r="B16">
        <v>30</v>
      </c>
      <c r="C16" s="11">
        <f>C14*0.3</f>
        <v>62700</v>
      </c>
      <c r="D16" s="11">
        <f t="shared" ref="D16:K16" si="7">D14*0.3</f>
        <v>60297.837143999997</v>
      </c>
      <c r="E16" s="11">
        <f t="shared" si="7"/>
        <v>50653.826020071145</v>
      </c>
      <c r="F16" s="11">
        <f t="shared" si="7"/>
        <v>42383.845698928235</v>
      </c>
      <c r="G16" s="11">
        <f t="shared" si="7"/>
        <v>35490.554949439691</v>
      </c>
      <c r="H16" s="11">
        <f t="shared" si="7"/>
        <v>30564.992677223821</v>
      </c>
      <c r="I16" s="11">
        <f t="shared" si="7"/>
        <v>26514.041741197889</v>
      </c>
      <c r="J16" s="11">
        <f t="shared" si="7"/>
        <v>23528.864836270655</v>
      </c>
      <c r="K16" s="11">
        <f t="shared" si="7"/>
        <v>20044.248412321613</v>
      </c>
    </row>
    <row r="17" spans="1:11" ht="15" x14ac:dyDescent="0.25">
      <c r="A17" s="31" t="s">
        <v>184</v>
      </c>
      <c r="C17" s="4"/>
      <c r="D17" s="4"/>
      <c r="E17" s="4"/>
      <c r="F17" s="4"/>
      <c r="G17" s="4"/>
      <c r="H17" s="4"/>
      <c r="I17" s="4"/>
      <c r="J17" s="4"/>
      <c r="K17" s="4"/>
    </row>
    <row r="18" spans="1:11" ht="15" x14ac:dyDescent="0.25">
      <c r="A18" s="31"/>
      <c r="C18" s="4"/>
      <c r="D18" s="4"/>
      <c r="E18" s="4"/>
      <c r="F18" s="4"/>
      <c r="G18" s="4"/>
      <c r="H18" s="4"/>
      <c r="I18" s="4"/>
      <c r="J18" s="4"/>
      <c r="K18" s="4"/>
    </row>
    <row r="19" spans="1:11" ht="15" x14ac:dyDescent="0.25">
      <c r="A19" t="s">
        <v>185</v>
      </c>
      <c r="C19" s="11">
        <v>17398.260000000002</v>
      </c>
      <c r="D19" s="11">
        <v>15660</v>
      </c>
      <c r="E19" s="11">
        <v>15138</v>
      </c>
      <c r="F19" s="11">
        <v>15138</v>
      </c>
      <c r="G19" s="11">
        <v>15138</v>
      </c>
      <c r="H19" s="11">
        <v>15138</v>
      </c>
      <c r="I19" s="11">
        <v>15138</v>
      </c>
      <c r="J19" s="11">
        <v>15138</v>
      </c>
      <c r="K19" s="11">
        <v>15138</v>
      </c>
    </row>
    <row r="20" spans="1:11" ht="15" x14ac:dyDescent="0.25">
      <c r="C20" s="11">
        <v>89262</v>
      </c>
      <c r="D20" s="11">
        <v>87066.093288563992</v>
      </c>
      <c r="E20" s="11">
        <v>74972.321940391572</v>
      </c>
      <c r="F20" s="11">
        <v>64655.810712925428</v>
      </c>
      <c r="G20" s="11">
        <v>59567.271486986247</v>
      </c>
      <c r="H20" s="11">
        <v>54688.725078951189</v>
      </c>
      <c r="I20" s="11">
        <v>51106.234312417509</v>
      </c>
      <c r="J20" s="11">
        <v>48022.055072115414</v>
      </c>
      <c r="K20" s="11">
        <v>48056.237904566304</v>
      </c>
    </row>
    <row r="21" spans="1:11" ht="15" x14ac:dyDescent="0.25">
      <c r="C21" s="2">
        <v>112860.00000000001</v>
      </c>
      <c r="D21" s="11">
        <v>108536.10685920001</v>
      </c>
      <c r="E21" s="11">
        <v>91176.886836128077</v>
      </c>
      <c r="F21" s="11">
        <v>76290.92225807083</v>
      </c>
      <c r="G21" s="11">
        <v>63882.998908991445</v>
      </c>
      <c r="H21" s="11">
        <v>55016.986819002886</v>
      </c>
      <c r="I21" s="11">
        <v>47725.275134156203</v>
      </c>
      <c r="J21" s="11">
        <v>42351.956705287179</v>
      </c>
      <c r="K21" s="11">
        <v>36079.647142178903</v>
      </c>
    </row>
    <row r="22" spans="1:11" ht="15" x14ac:dyDescent="0.25">
      <c r="A22" t="s">
        <v>42</v>
      </c>
      <c r="C22" s="2">
        <f t="shared" ref="C22:K22" si="8">SUM(C19:C21)</f>
        <v>219520.26</v>
      </c>
      <c r="D22" s="11">
        <f t="shared" si="8"/>
        <v>211262.200147764</v>
      </c>
      <c r="E22" s="11">
        <f t="shared" si="8"/>
        <v>181287.20877651963</v>
      </c>
      <c r="F22" s="11">
        <f t="shared" si="8"/>
        <v>156084.73297099624</v>
      </c>
      <c r="G22" s="11">
        <f t="shared" si="8"/>
        <v>138588.27039597771</v>
      </c>
      <c r="H22" s="11">
        <f t="shared" si="8"/>
        <v>124843.71189795408</v>
      </c>
      <c r="I22" s="11">
        <f t="shared" si="8"/>
        <v>113969.50944657371</v>
      </c>
      <c r="J22" s="11">
        <f t="shared" si="8"/>
        <v>105512.0117774026</v>
      </c>
      <c r="K22" s="11">
        <f t="shared" si="8"/>
        <v>99273.885046745214</v>
      </c>
    </row>
    <row r="23" spans="1:11" ht="15" x14ac:dyDescent="0.25">
      <c r="C23" s="2"/>
      <c r="D23" s="38"/>
      <c r="E23" s="38"/>
      <c r="F23" s="38"/>
      <c r="G23" s="38"/>
      <c r="H23" s="38"/>
      <c r="I23" s="38"/>
      <c r="J23" s="38"/>
      <c r="K23" s="38"/>
    </row>
    <row r="25" spans="1:11" s="31" customFormat="1" ht="15" x14ac:dyDescent="0.25">
      <c r="C25" s="31">
        <v>2014</v>
      </c>
      <c r="D25" s="31">
        <v>2015</v>
      </c>
      <c r="E25" s="31">
        <v>2020</v>
      </c>
      <c r="F25" s="31">
        <v>2025</v>
      </c>
      <c r="G25" s="31">
        <v>2030</v>
      </c>
      <c r="H25" s="31">
        <v>2035</v>
      </c>
      <c r="I25" s="31">
        <v>2040</v>
      </c>
      <c r="J25" s="31">
        <v>2045</v>
      </c>
      <c r="K25" s="31">
        <v>2050</v>
      </c>
    </row>
    <row r="26" spans="1:11" ht="15" x14ac:dyDescent="0.25">
      <c r="A26" t="s">
        <v>190</v>
      </c>
      <c r="C26" s="2"/>
      <c r="D26" s="2"/>
      <c r="E26" s="2"/>
      <c r="F26" s="2"/>
      <c r="G26" s="2"/>
      <c r="H26" s="2"/>
      <c r="I26" s="2"/>
      <c r="J26" s="2"/>
      <c r="K26" s="2"/>
    </row>
    <row r="27" spans="1:11" ht="15" x14ac:dyDescent="0.25">
      <c r="C27" s="2"/>
      <c r="D27" s="2"/>
      <c r="E27" s="2"/>
      <c r="F27" s="2"/>
      <c r="G27" s="2"/>
      <c r="H27" s="2"/>
      <c r="I27" s="2"/>
      <c r="J27" s="2"/>
      <c r="K27" s="2"/>
    </row>
    <row r="28" spans="1:11" ht="15" x14ac:dyDescent="0.25">
      <c r="C28" s="2"/>
      <c r="D28" s="2"/>
      <c r="E28" s="2"/>
      <c r="F28" s="2"/>
      <c r="G28" s="2"/>
      <c r="H28" s="2"/>
      <c r="I28" s="2"/>
      <c r="J28" s="2"/>
      <c r="K28" s="2"/>
    </row>
    <row r="29" spans="1:11" ht="15" x14ac:dyDescent="0.25">
      <c r="A29" t="s">
        <v>42</v>
      </c>
      <c r="C29" s="2">
        <v>31330.199999999997</v>
      </c>
      <c r="D29" s="2">
        <v>28200</v>
      </c>
      <c r="E29" s="2">
        <v>27260</v>
      </c>
      <c r="F29" s="2">
        <v>27260</v>
      </c>
      <c r="G29" s="2">
        <v>27260</v>
      </c>
      <c r="H29" s="2">
        <v>27260</v>
      </c>
      <c r="I29" s="2">
        <v>27260</v>
      </c>
      <c r="J29" s="2">
        <v>27260</v>
      </c>
      <c r="K29" s="2">
        <v>27260</v>
      </c>
    </row>
    <row r="31" spans="1:11" s="31" customFormat="1" ht="15" x14ac:dyDescent="0.25">
      <c r="C31" s="31">
        <v>2014</v>
      </c>
      <c r="D31" s="31">
        <v>2015</v>
      </c>
      <c r="E31" s="31">
        <v>2020</v>
      </c>
      <c r="F31" s="31">
        <v>2025</v>
      </c>
      <c r="G31" s="31">
        <v>2030</v>
      </c>
      <c r="H31" s="31">
        <v>2035</v>
      </c>
      <c r="I31" s="31">
        <v>2040</v>
      </c>
      <c r="J31" s="31">
        <v>2045</v>
      </c>
      <c r="K31" s="31">
        <v>2050</v>
      </c>
    </row>
    <row r="32" spans="1:11" ht="15" x14ac:dyDescent="0.25">
      <c r="A32" t="s">
        <v>188</v>
      </c>
      <c r="C32" s="2">
        <v>25992</v>
      </c>
      <c r="D32" s="2">
        <v>25352.578888623997</v>
      </c>
      <c r="E32" s="2">
        <v>21831.020948159996</v>
      </c>
      <c r="F32" s="2">
        <v>18826.979364683266</v>
      </c>
      <c r="G32" s="2">
        <v>17345.259130310169</v>
      </c>
      <c r="H32" s="2">
        <v>15924.686229886169</v>
      </c>
      <c r="I32" s="2">
        <v>14881.508841930003</v>
      </c>
      <c r="J32" s="2">
        <v>13983.433660845867</v>
      </c>
      <c r="K32" s="2">
        <v>13993.387282555705</v>
      </c>
    </row>
    <row r="33" spans="1:11" ht="15" x14ac:dyDescent="0.25">
      <c r="C33" s="2">
        <v>43092</v>
      </c>
      <c r="D33" s="2">
        <v>42031.907104824</v>
      </c>
      <c r="E33" s="2">
        <v>36193.534729844207</v>
      </c>
      <c r="F33" s="2">
        <v>31213.14999934331</v>
      </c>
      <c r="G33" s="2">
        <v>28756.613821303705</v>
      </c>
      <c r="H33" s="2">
        <v>26401.453486390226</v>
      </c>
      <c r="I33" s="2">
        <v>24671.975185305004</v>
      </c>
      <c r="J33" s="2">
        <v>23183.061069297099</v>
      </c>
      <c r="K33" s="2">
        <v>23199.563126342353</v>
      </c>
    </row>
    <row r="34" spans="1:11" ht="15" x14ac:dyDescent="0.25">
      <c r="C34" s="2">
        <v>23085</v>
      </c>
      <c r="D34" s="2">
        <v>22517.093091869996</v>
      </c>
      <c r="E34" s="2">
        <v>19389.393605273683</v>
      </c>
      <c r="F34" s="2">
        <v>16721.330356791059</v>
      </c>
      <c r="G34" s="2">
        <v>15405.328832841271</v>
      </c>
      <c r="H34" s="2">
        <v>14143.63579628048</v>
      </c>
      <c r="I34" s="2">
        <v>13217.129563556253</v>
      </c>
      <c r="J34" s="2">
        <v>12419.49700140916</v>
      </c>
      <c r="K34" s="2">
        <v>12428.337389111974</v>
      </c>
    </row>
    <row r="35" spans="1:11" ht="15" x14ac:dyDescent="0.25">
      <c r="A35" t="s">
        <v>42</v>
      </c>
      <c r="C35" s="2">
        <f t="shared" ref="C35:K35" si="9">SUM(C32:C34)</f>
        <v>92169</v>
      </c>
      <c r="D35" s="2">
        <f t="shared" si="9"/>
        <v>89901.579085317993</v>
      </c>
      <c r="E35" s="2">
        <f t="shared" si="9"/>
        <v>77413.949283277878</v>
      </c>
      <c r="F35" s="2">
        <f t="shared" si="9"/>
        <v>66761.459720817642</v>
      </c>
      <c r="G35" s="2">
        <f t="shared" si="9"/>
        <v>61507.201784455145</v>
      </c>
      <c r="H35" s="2">
        <f t="shared" si="9"/>
        <v>56469.77551255688</v>
      </c>
      <c r="I35" s="2">
        <f t="shared" si="9"/>
        <v>52770.613590791254</v>
      </c>
      <c r="J35" s="2">
        <f t="shared" si="9"/>
        <v>49585.991731552123</v>
      </c>
      <c r="K35" s="2">
        <f t="shared" si="9"/>
        <v>49621.287798010031</v>
      </c>
    </row>
    <row r="37" spans="1:11" ht="15" x14ac:dyDescent="0.25">
      <c r="A37" t="s">
        <v>189</v>
      </c>
      <c r="C37" s="2">
        <v>31330.199999999997</v>
      </c>
      <c r="D37" s="2">
        <v>28200</v>
      </c>
      <c r="E37" s="2">
        <v>27260</v>
      </c>
      <c r="F37" s="2">
        <v>27260</v>
      </c>
      <c r="G37" s="2">
        <v>27260</v>
      </c>
      <c r="H37" s="2">
        <v>27260</v>
      </c>
      <c r="I37" s="2">
        <v>27260</v>
      </c>
      <c r="J37" s="2">
        <v>27260</v>
      </c>
      <c r="K37" s="2">
        <v>27260</v>
      </c>
    </row>
    <row r="38" spans="1:11" ht="15" x14ac:dyDescent="0.25">
      <c r="C38" s="2">
        <v>92169</v>
      </c>
      <c r="D38" s="2">
        <v>89901.579085317993</v>
      </c>
      <c r="E38" s="2">
        <v>77413.949283277878</v>
      </c>
      <c r="F38" s="2">
        <v>66761.459720817642</v>
      </c>
      <c r="G38" s="2">
        <v>61507.201784455145</v>
      </c>
      <c r="H38" s="2">
        <v>56469.77551255688</v>
      </c>
      <c r="I38" s="2">
        <v>52770.613590791254</v>
      </c>
      <c r="J38" s="2">
        <v>49585.991731552123</v>
      </c>
      <c r="K38" s="2">
        <v>49621.287798010031</v>
      </c>
    </row>
    <row r="39" spans="1:11" ht="15" x14ac:dyDescent="0.25">
      <c r="A39" t="s">
        <v>42</v>
      </c>
      <c r="C39" s="2">
        <f t="shared" ref="C39:K39" si="10">SUM(C37:C38)</f>
        <v>123499.2</v>
      </c>
      <c r="D39" s="2">
        <f t="shared" si="10"/>
        <v>118101.57908531799</v>
      </c>
      <c r="E39" s="2">
        <f t="shared" si="10"/>
        <v>104673.94928327788</v>
      </c>
      <c r="F39" s="2">
        <f t="shared" si="10"/>
        <v>94021.459720817642</v>
      </c>
      <c r="G39" s="2">
        <f t="shared" si="10"/>
        <v>88767.201784455145</v>
      </c>
      <c r="H39" s="2">
        <f t="shared" si="10"/>
        <v>83729.77551255688</v>
      </c>
      <c r="I39" s="2">
        <f t="shared" si="10"/>
        <v>80030.613590791254</v>
      </c>
      <c r="J39" s="2">
        <f t="shared" si="10"/>
        <v>76845.991731552116</v>
      </c>
      <c r="K39" s="2">
        <f t="shared" si="10"/>
        <v>76881.287798010031</v>
      </c>
    </row>
    <row r="40" spans="1:11" ht="15" x14ac:dyDescent="0.25">
      <c r="C40" s="2"/>
      <c r="D40" s="2"/>
      <c r="E40" s="2"/>
      <c r="F40" s="2"/>
      <c r="G40" s="2"/>
      <c r="H40" s="2"/>
      <c r="I40" s="2"/>
      <c r="J40" s="2"/>
      <c r="K40" s="2"/>
    </row>
    <row r="41" spans="1:11" s="31" customFormat="1" ht="15" x14ac:dyDescent="0.25">
      <c r="C41" s="31">
        <v>2014</v>
      </c>
      <c r="D41" s="31">
        <v>2015</v>
      </c>
      <c r="E41" s="31">
        <v>2020</v>
      </c>
      <c r="F41" s="31">
        <v>2025</v>
      </c>
      <c r="G41" s="31">
        <v>2030</v>
      </c>
      <c r="H41" s="31">
        <v>2035</v>
      </c>
      <c r="I41" s="31">
        <v>2040</v>
      </c>
      <c r="J41" s="31">
        <v>2045</v>
      </c>
      <c r="K41" s="31">
        <v>2050</v>
      </c>
    </row>
    <row r="42" spans="1:11" ht="15" x14ac:dyDescent="0.25">
      <c r="A42" t="s">
        <v>187</v>
      </c>
      <c r="C42" s="2">
        <v>219520.26</v>
      </c>
      <c r="D42" s="2">
        <v>211262.200147764</v>
      </c>
      <c r="E42" s="2">
        <v>181287.20877651963</v>
      </c>
      <c r="F42" s="2">
        <v>156084.73297099624</v>
      </c>
      <c r="G42" s="2">
        <v>138588.27039597771</v>
      </c>
      <c r="H42" s="2">
        <v>124843.71189795408</v>
      </c>
      <c r="I42" s="2">
        <v>113969.50944657371</v>
      </c>
      <c r="J42" s="2">
        <v>105512.0117774026</v>
      </c>
      <c r="K42" s="2">
        <v>99273.885046745214</v>
      </c>
    </row>
    <row r="43" spans="1:11" ht="15" x14ac:dyDescent="0.25">
      <c r="A43" t="s">
        <v>186</v>
      </c>
      <c r="C43" s="2">
        <v>123499.2</v>
      </c>
      <c r="D43" s="2">
        <v>118101.57908531799</v>
      </c>
      <c r="E43" s="2">
        <v>104673.94928327788</v>
      </c>
      <c r="F43" s="2">
        <v>94021.459720817642</v>
      </c>
      <c r="G43" s="2">
        <v>88767.201784455145</v>
      </c>
      <c r="H43" s="2">
        <v>83729.77551255688</v>
      </c>
      <c r="I43" s="2">
        <v>80030.613590791254</v>
      </c>
      <c r="J43" s="2">
        <v>76845.991731552116</v>
      </c>
      <c r="K43" s="2">
        <v>76881.287798010031</v>
      </c>
    </row>
    <row r="44" spans="1:11" ht="15" x14ac:dyDescent="0.25">
      <c r="A44" t="s">
        <v>183</v>
      </c>
      <c r="C44" s="2">
        <v>62700</v>
      </c>
      <c r="D44" s="2">
        <v>60297.837143999997</v>
      </c>
      <c r="E44" s="2">
        <v>50653.826020071145</v>
      </c>
      <c r="F44" s="2">
        <v>42383.845698928235</v>
      </c>
      <c r="G44" s="2">
        <v>35490.554949439691</v>
      </c>
      <c r="H44" s="2">
        <v>30564.992677223821</v>
      </c>
      <c r="I44" s="2">
        <v>26514.041741197889</v>
      </c>
      <c r="J44" s="2">
        <v>23528.864836270655</v>
      </c>
      <c r="K44" s="2">
        <v>20044.248412321613</v>
      </c>
    </row>
    <row r="53" spans="3:11" ht="15" x14ac:dyDescent="0.25">
      <c r="C53" s="28">
        <v>219520</v>
      </c>
      <c r="D53" s="28">
        <v>211260</v>
      </c>
      <c r="E53" s="28">
        <v>181290</v>
      </c>
      <c r="F53" s="28">
        <v>156090</v>
      </c>
      <c r="G53" s="28">
        <v>138590</v>
      </c>
      <c r="H53" s="28">
        <v>124840</v>
      </c>
      <c r="I53" s="28">
        <v>113970</v>
      </c>
      <c r="J53" s="28">
        <v>105510</v>
      </c>
      <c r="K53" s="28">
        <v>99270</v>
      </c>
    </row>
    <row r="54" spans="3:11" x14ac:dyDescent="0.3">
      <c r="C54" s="28">
        <v>62700</v>
      </c>
      <c r="D54" s="28">
        <v>60300</v>
      </c>
      <c r="E54" s="28">
        <v>50650</v>
      </c>
      <c r="F54" s="28">
        <v>42380</v>
      </c>
      <c r="G54" s="28">
        <v>35490</v>
      </c>
      <c r="H54" s="28">
        <v>30570</v>
      </c>
      <c r="I54" s="28">
        <v>26510</v>
      </c>
      <c r="J54" s="28">
        <v>23530</v>
      </c>
      <c r="K54" s="28">
        <v>20040</v>
      </c>
    </row>
    <row r="55" spans="3:11" x14ac:dyDescent="0.3">
      <c r="C55" s="28">
        <f t="shared" ref="C55:K55" si="11">SUM(C53:C54)</f>
        <v>282220</v>
      </c>
      <c r="D55" s="28">
        <f t="shared" si="11"/>
        <v>271560</v>
      </c>
      <c r="E55" s="28">
        <f t="shared" si="11"/>
        <v>231940</v>
      </c>
      <c r="F55" s="28">
        <f t="shared" si="11"/>
        <v>198470</v>
      </c>
      <c r="G55" s="28">
        <f t="shared" si="11"/>
        <v>174080</v>
      </c>
      <c r="H55" s="28">
        <f t="shared" si="11"/>
        <v>155410</v>
      </c>
      <c r="I55" s="28">
        <f t="shared" si="11"/>
        <v>140480</v>
      </c>
      <c r="J55" s="28">
        <f t="shared" si="11"/>
        <v>129040</v>
      </c>
      <c r="K55" s="28">
        <f t="shared" si="11"/>
        <v>119310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J6" sqref="J6"/>
    </sheetView>
  </sheetViews>
  <sheetFormatPr defaultRowHeight="14.4" x14ac:dyDescent="0.3"/>
  <cols>
    <col min="1" max="1" width="24" customWidth="1"/>
  </cols>
  <sheetData>
    <row r="1" spans="1:10" x14ac:dyDescent="0.25">
      <c r="A1" s="31" t="s">
        <v>195</v>
      </c>
      <c r="B1" s="31">
        <v>2014</v>
      </c>
      <c r="C1" s="31">
        <v>2015</v>
      </c>
      <c r="D1" s="31">
        <v>2020</v>
      </c>
      <c r="E1" s="31">
        <v>2025</v>
      </c>
      <c r="F1" s="31">
        <v>2030</v>
      </c>
      <c r="G1" s="31">
        <v>2035</v>
      </c>
      <c r="H1" s="31">
        <v>2040</v>
      </c>
      <c r="I1" s="31">
        <v>2045</v>
      </c>
      <c r="J1" s="31">
        <v>2050</v>
      </c>
    </row>
    <row r="2" spans="1:10" x14ac:dyDescent="0.25">
      <c r="A2" t="s">
        <v>191</v>
      </c>
      <c r="B2" s="28">
        <v>33330</v>
      </c>
      <c r="C2" s="28">
        <v>30000</v>
      </c>
      <c r="D2" s="28">
        <v>29000</v>
      </c>
      <c r="E2" s="28">
        <v>29000</v>
      </c>
      <c r="F2" s="28">
        <v>29000</v>
      </c>
      <c r="G2" s="28">
        <v>29000</v>
      </c>
      <c r="H2" s="28">
        <v>29000</v>
      </c>
      <c r="I2" s="28">
        <v>29000</v>
      </c>
      <c r="J2" s="28">
        <v>29000</v>
      </c>
    </row>
    <row r="3" spans="1:10" x14ac:dyDescent="0.25">
      <c r="A3" t="s">
        <v>193</v>
      </c>
      <c r="B3" s="28">
        <v>380000</v>
      </c>
      <c r="C3" s="28">
        <v>367790</v>
      </c>
      <c r="D3" s="28">
        <v>312470</v>
      </c>
      <c r="E3" s="28">
        <v>265140</v>
      </c>
      <c r="F3" s="28">
        <v>232420</v>
      </c>
      <c r="G3" s="28">
        <v>206650</v>
      </c>
      <c r="H3" s="28">
        <v>186290</v>
      </c>
      <c r="I3" s="28">
        <v>170430</v>
      </c>
      <c r="J3" s="28">
        <v>158880</v>
      </c>
    </row>
    <row r="4" spans="1:10" x14ac:dyDescent="0.25">
      <c r="A4" t="s">
        <v>192</v>
      </c>
      <c r="B4" s="28">
        <v>57000</v>
      </c>
      <c r="C4" s="28">
        <v>55170</v>
      </c>
      <c r="D4" s="28">
        <v>43640</v>
      </c>
      <c r="E4" s="28">
        <v>29630</v>
      </c>
      <c r="F4" s="28">
        <v>24000</v>
      </c>
      <c r="G4" s="28">
        <v>20750</v>
      </c>
      <c r="H4" s="28">
        <v>18670</v>
      </c>
      <c r="I4" s="28">
        <v>16570</v>
      </c>
      <c r="J4" s="28">
        <v>13040</v>
      </c>
    </row>
    <row r="5" spans="1:10" x14ac:dyDescent="0.25">
      <c r="A5" t="s">
        <v>194</v>
      </c>
      <c r="B5" s="28">
        <v>219520</v>
      </c>
      <c r="C5" s="28">
        <v>211260</v>
      </c>
      <c r="D5" s="28">
        <v>181290</v>
      </c>
      <c r="E5" s="28">
        <v>156090</v>
      </c>
      <c r="F5" s="28">
        <v>138590</v>
      </c>
      <c r="G5" s="28">
        <v>124840</v>
      </c>
      <c r="H5" s="28">
        <v>113970</v>
      </c>
      <c r="I5" s="28">
        <v>105510</v>
      </c>
      <c r="J5" s="28">
        <v>99270</v>
      </c>
    </row>
    <row r="6" spans="1:10" x14ac:dyDescent="0.25">
      <c r="A6" t="s">
        <v>186</v>
      </c>
      <c r="B6" s="2">
        <v>123499.2</v>
      </c>
      <c r="C6" s="2">
        <v>118101.57908531799</v>
      </c>
      <c r="D6" s="2">
        <v>104673.94928327788</v>
      </c>
      <c r="E6" s="2">
        <v>94021.459720817642</v>
      </c>
      <c r="F6" s="2">
        <v>88767.201784455145</v>
      </c>
      <c r="G6" s="2">
        <v>83729.77551255688</v>
      </c>
      <c r="H6" s="2">
        <v>80030.613590791254</v>
      </c>
      <c r="I6" s="2">
        <v>76845.991731552116</v>
      </c>
      <c r="J6" s="2">
        <v>76881.287798010031</v>
      </c>
    </row>
    <row r="10" spans="1:10" x14ac:dyDescent="0.25">
      <c r="B10" s="28">
        <v>219520</v>
      </c>
      <c r="C10" s="28">
        <v>211260</v>
      </c>
      <c r="D10" s="28">
        <v>181290</v>
      </c>
      <c r="E10" s="28">
        <v>156090</v>
      </c>
      <c r="F10" s="28">
        <v>138590</v>
      </c>
      <c r="G10" s="28">
        <v>124840</v>
      </c>
      <c r="H10" s="28">
        <v>113970</v>
      </c>
      <c r="I10" s="28">
        <v>105510</v>
      </c>
      <c r="J10" s="28">
        <v>99270</v>
      </c>
    </row>
    <row r="11" spans="1:10" x14ac:dyDescent="0.25">
      <c r="B11" s="28">
        <v>125400</v>
      </c>
      <c r="C11" s="28">
        <v>120600</v>
      </c>
      <c r="D11" s="28">
        <v>101310</v>
      </c>
      <c r="E11" s="28">
        <v>84770</v>
      </c>
      <c r="F11" s="28">
        <v>70980</v>
      </c>
      <c r="G11" s="28">
        <v>61130</v>
      </c>
      <c r="H11" s="28">
        <v>53030</v>
      </c>
      <c r="I11" s="28">
        <v>47060</v>
      </c>
      <c r="J11" s="28">
        <v>40090</v>
      </c>
    </row>
    <row r="12" spans="1:10" x14ac:dyDescent="0.25">
      <c r="B12" s="28">
        <f t="shared" ref="B12:J12" si="0">SUM(B10:B11)</f>
        <v>344920</v>
      </c>
      <c r="C12" s="28">
        <f t="shared" si="0"/>
        <v>331860</v>
      </c>
      <c r="D12" s="28">
        <f t="shared" si="0"/>
        <v>282600</v>
      </c>
      <c r="E12" s="28">
        <f t="shared" si="0"/>
        <v>240860</v>
      </c>
      <c r="F12" s="28">
        <f t="shared" si="0"/>
        <v>209570</v>
      </c>
      <c r="G12" s="28">
        <f t="shared" si="0"/>
        <v>185970</v>
      </c>
      <c r="H12" s="28">
        <f t="shared" si="0"/>
        <v>167000</v>
      </c>
      <c r="I12" s="28">
        <f t="shared" si="0"/>
        <v>152570</v>
      </c>
      <c r="J12" s="28">
        <f t="shared" si="0"/>
        <v>139360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activeCell="D17" sqref="D17"/>
    </sheetView>
  </sheetViews>
  <sheetFormatPr defaultRowHeight="14.4" x14ac:dyDescent="0.3"/>
  <cols>
    <col min="3" max="5" width="9.109375" style="2"/>
  </cols>
  <sheetData>
    <row r="1" spans="1:38" ht="15" x14ac:dyDescent="0.25">
      <c r="A1" t="s">
        <v>28</v>
      </c>
      <c r="B1">
        <v>2014</v>
      </c>
      <c r="C1" s="2">
        <v>2015</v>
      </c>
      <c r="F1" s="2">
        <v>2020</v>
      </c>
      <c r="G1" s="2">
        <v>2025</v>
      </c>
      <c r="H1" s="2">
        <v>2030</v>
      </c>
      <c r="I1" s="2">
        <v>2035</v>
      </c>
      <c r="J1" s="2">
        <v>2040</v>
      </c>
      <c r="K1" s="2">
        <v>2045</v>
      </c>
      <c r="L1" s="2">
        <v>2050</v>
      </c>
    </row>
    <row r="2" spans="1:38" ht="15" x14ac:dyDescent="0.25">
      <c r="A2">
        <v>16</v>
      </c>
      <c r="B2">
        <v>70</v>
      </c>
      <c r="C2" s="2">
        <v>60</v>
      </c>
      <c r="D2" s="2">
        <f>C2*0.0348827</f>
        <v>2.092962</v>
      </c>
      <c r="E2" s="2">
        <f>C2-D2+1</f>
        <v>58.907038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5" x14ac:dyDescent="0.25">
      <c r="A3">
        <v>17</v>
      </c>
      <c r="B3">
        <v>70</v>
      </c>
      <c r="C3" s="2">
        <v>60</v>
      </c>
      <c r="D3" s="2">
        <f t="shared" ref="D3:D45" si="0">C3*0.0348827</f>
        <v>2.092962</v>
      </c>
      <c r="E3" s="2">
        <f t="shared" ref="E3:E45" si="1">C3-D3+1</f>
        <v>58.907038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5" x14ac:dyDescent="0.25">
      <c r="A4">
        <v>18</v>
      </c>
      <c r="B4">
        <v>395</v>
      </c>
      <c r="C4" s="2">
        <v>360</v>
      </c>
      <c r="D4" s="2">
        <f t="shared" si="0"/>
        <v>12.557772000000002</v>
      </c>
      <c r="E4" s="2">
        <f t="shared" si="1"/>
        <v>348.442228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5" x14ac:dyDescent="0.25">
      <c r="A5">
        <v>19</v>
      </c>
      <c r="B5">
        <v>395</v>
      </c>
      <c r="C5" s="2">
        <v>360</v>
      </c>
      <c r="D5" s="2">
        <f t="shared" si="0"/>
        <v>12.557772000000002</v>
      </c>
      <c r="E5" s="2">
        <f t="shared" si="1"/>
        <v>348.442228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5" x14ac:dyDescent="0.25">
      <c r="A6">
        <v>20</v>
      </c>
      <c r="B6">
        <v>1380</v>
      </c>
      <c r="C6" s="2">
        <v>1240</v>
      </c>
      <c r="D6" s="2">
        <f t="shared" si="0"/>
        <v>43.254548</v>
      </c>
      <c r="E6" s="2">
        <f t="shared" si="1"/>
        <v>1197.7454520000001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5" x14ac:dyDescent="0.25">
      <c r="A7">
        <v>21</v>
      </c>
      <c r="B7">
        <v>1380</v>
      </c>
      <c r="C7" s="2">
        <v>1240</v>
      </c>
      <c r="D7" s="2">
        <f t="shared" si="0"/>
        <v>43.254548</v>
      </c>
      <c r="E7" s="2">
        <f t="shared" si="1"/>
        <v>1197.7454520000001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5" x14ac:dyDescent="0.25">
      <c r="A8">
        <v>22</v>
      </c>
      <c r="B8">
        <v>1380</v>
      </c>
      <c r="C8" s="2">
        <v>1240</v>
      </c>
      <c r="D8" s="2">
        <f t="shared" si="0"/>
        <v>43.254548</v>
      </c>
      <c r="E8" s="2">
        <f t="shared" si="1"/>
        <v>1197.7454520000001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5" x14ac:dyDescent="0.25">
      <c r="A9">
        <v>23</v>
      </c>
      <c r="B9">
        <v>1380</v>
      </c>
      <c r="C9" s="2">
        <v>1240</v>
      </c>
      <c r="D9" s="2">
        <f t="shared" si="0"/>
        <v>43.254548</v>
      </c>
      <c r="E9" s="2">
        <f t="shared" si="1"/>
        <v>1197.7454520000001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5" x14ac:dyDescent="0.25">
      <c r="A10">
        <v>24</v>
      </c>
      <c r="B10">
        <v>1380</v>
      </c>
      <c r="C10" s="2">
        <v>1240</v>
      </c>
      <c r="D10" s="2">
        <f t="shared" si="0"/>
        <v>43.254548</v>
      </c>
      <c r="E10" s="2">
        <f t="shared" si="1"/>
        <v>1197.7454520000001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5" x14ac:dyDescent="0.25">
      <c r="A11">
        <v>25</v>
      </c>
      <c r="B11" s="28">
        <v>1664</v>
      </c>
      <c r="C11" s="2">
        <v>1500</v>
      </c>
      <c r="D11" s="2">
        <f t="shared" si="0"/>
        <v>52.324050000000007</v>
      </c>
      <c r="E11" s="2">
        <f t="shared" si="1"/>
        <v>1448.6759500000001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5" x14ac:dyDescent="0.25">
      <c r="A12">
        <v>26</v>
      </c>
      <c r="B12" s="28">
        <v>1664</v>
      </c>
      <c r="C12" s="2">
        <v>1500</v>
      </c>
      <c r="D12" s="2">
        <f t="shared" si="0"/>
        <v>52.324050000000007</v>
      </c>
      <c r="E12" s="2">
        <f t="shared" si="1"/>
        <v>1448.6759500000001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5" x14ac:dyDescent="0.25">
      <c r="A13">
        <v>27</v>
      </c>
      <c r="B13" s="28">
        <v>1664</v>
      </c>
      <c r="C13" s="2">
        <v>1500</v>
      </c>
      <c r="D13" s="2">
        <f t="shared" si="0"/>
        <v>52.324050000000007</v>
      </c>
      <c r="E13" s="2">
        <f t="shared" si="1"/>
        <v>1448.6759500000001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5" x14ac:dyDescent="0.25">
      <c r="A14">
        <v>28</v>
      </c>
      <c r="B14" s="28">
        <v>1664</v>
      </c>
      <c r="C14" s="2">
        <v>1500</v>
      </c>
      <c r="D14" s="2">
        <f t="shared" si="0"/>
        <v>52.324050000000007</v>
      </c>
      <c r="E14" s="2">
        <f t="shared" si="1"/>
        <v>1448.6759500000001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" x14ac:dyDescent="0.25">
      <c r="A15">
        <v>29</v>
      </c>
      <c r="B15" s="28">
        <v>1664</v>
      </c>
      <c r="C15" s="2">
        <v>1500</v>
      </c>
      <c r="D15" s="2">
        <f t="shared" si="0"/>
        <v>52.324050000000007</v>
      </c>
      <c r="E15" s="2">
        <f t="shared" si="1"/>
        <v>1448.6759500000001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5" x14ac:dyDescent="0.25">
      <c r="A16">
        <v>30</v>
      </c>
      <c r="B16" s="28">
        <v>1200</v>
      </c>
      <c r="C16" s="2">
        <v>1080</v>
      </c>
      <c r="D16" s="2">
        <f t="shared" si="0"/>
        <v>37.673316</v>
      </c>
      <c r="E16" s="2">
        <f t="shared" si="1"/>
        <v>1043.3266840000001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" x14ac:dyDescent="0.25">
      <c r="A17">
        <v>31</v>
      </c>
      <c r="B17" s="28">
        <v>1200</v>
      </c>
      <c r="C17" s="2">
        <v>1080</v>
      </c>
      <c r="D17" s="2">
        <f t="shared" si="0"/>
        <v>37.673316</v>
      </c>
      <c r="E17" s="2">
        <f t="shared" si="1"/>
        <v>1043.3266840000001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" x14ac:dyDescent="0.25">
      <c r="A18">
        <v>32</v>
      </c>
      <c r="B18" s="28">
        <v>1200</v>
      </c>
      <c r="C18" s="2">
        <v>1080</v>
      </c>
      <c r="D18" s="2">
        <f t="shared" si="0"/>
        <v>37.673316</v>
      </c>
      <c r="E18" s="2">
        <f t="shared" si="1"/>
        <v>1043.3266840000001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" x14ac:dyDescent="0.25">
      <c r="A19">
        <v>33</v>
      </c>
      <c r="B19" s="28">
        <v>1200</v>
      </c>
      <c r="C19" s="2">
        <v>1080</v>
      </c>
      <c r="D19" s="2">
        <f t="shared" si="0"/>
        <v>37.673316</v>
      </c>
      <c r="E19" s="2">
        <f t="shared" si="1"/>
        <v>1043.3266840000001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5" x14ac:dyDescent="0.25">
      <c r="A20">
        <v>34</v>
      </c>
      <c r="B20" s="28">
        <v>1200</v>
      </c>
      <c r="C20" s="2">
        <v>1080</v>
      </c>
      <c r="D20" s="2">
        <f t="shared" si="0"/>
        <v>37.673316</v>
      </c>
      <c r="E20" s="2">
        <f t="shared" si="1"/>
        <v>1043.3266840000001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5" x14ac:dyDescent="0.25">
      <c r="A21">
        <v>35</v>
      </c>
      <c r="B21" s="28">
        <v>802</v>
      </c>
      <c r="C21" s="2">
        <v>720</v>
      </c>
      <c r="D21" s="2">
        <f t="shared" si="0"/>
        <v>25.115544000000003</v>
      </c>
      <c r="E21" s="2">
        <f t="shared" si="1"/>
        <v>695.884456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5" x14ac:dyDescent="0.25">
      <c r="A22">
        <v>36</v>
      </c>
      <c r="B22" s="28">
        <v>802</v>
      </c>
      <c r="C22" s="2">
        <v>720</v>
      </c>
      <c r="D22" s="2">
        <f t="shared" si="0"/>
        <v>25.115544000000003</v>
      </c>
      <c r="E22" s="2">
        <f t="shared" si="1"/>
        <v>695.884456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" x14ac:dyDescent="0.25">
      <c r="A23">
        <v>37</v>
      </c>
      <c r="B23" s="28">
        <v>802</v>
      </c>
      <c r="C23" s="2">
        <v>720</v>
      </c>
      <c r="D23" s="2">
        <f t="shared" si="0"/>
        <v>25.115544000000003</v>
      </c>
      <c r="E23" s="2">
        <f t="shared" si="1"/>
        <v>695.884456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5" x14ac:dyDescent="0.25">
      <c r="A24">
        <v>38</v>
      </c>
      <c r="B24" s="28">
        <v>802</v>
      </c>
      <c r="C24" s="2">
        <v>720</v>
      </c>
      <c r="D24" s="2">
        <f t="shared" si="0"/>
        <v>25.115544000000003</v>
      </c>
      <c r="E24" s="2">
        <f t="shared" si="1"/>
        <v>695.884456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5" x14ac:dyDescent="0.25">
      <c r="A25">
        <v>39</v>
      </c>
      <c r="B25" s="28">
        <v>802</v>
      </c>
      <c r="C25" s="2">
        <v>720</v>
      </c>
      <c r="D25" s="2">
        <f t="shared" si="0"/>
        <v>25.115544000000003</v>
      </c>
      <c r="E25" s="2">
        <f t="shared" si="1"/>
        <v>695.884456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5" x14ac:dyDescent="0.25">
      <c r="A26">
        <v>40</v>
      </c>
      <c r="B26" s="28">
        <v>728</v>
      </c>
      <c r="C26" s="2">
        <v>654</v>
      </c>
      <c r="D26" s="2">
        <f t="shared" si="0"/>
        <v>22.813285800000003</v>
      </c>
      <c r="E26" s="2">
        <f t="shared" si="1"/>
        <v>632.18671419999998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3">
      <c r="A27">
        <v>41</v>
      </c>
      <c r="B27" s="28">
        <v>728</v>
      </c>
      <c r="C27" s="2">
        <v>654</v>
      </c>
      <c r="D27" s="2">
        <f t="shared" si="0"/>
        <v>22.813285800000003</v>
      </c>
      <c r="E27" s="2">
        <f t="shared" si="1"/>
        <v>632.18671419999998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3">
      <c r="A28">
        <v>42</v>
      </c>
      <c r="B28" s="28">
        <v>728</v>
      </c>
      <c r="C28" s="2">
        <v>654</v>
      </c>
      <c r="D28" s="2">
        <f t="shared" si="0"/>
        <v>22.813285800000003</v>
      </c>
      <c r="E28" s="2">
        <f t="shared" si="1"/>
        <v>632.18671419999998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3">
      <c r="A29">
        <v>43</v>
      </c>
      <c r="B29" s="28">
        <v>728</v>
      </c>
      <c r="C29" s="2">
        <v>654</v>
      </c>
      <c r="D29" s="2">
        <f t="shared" si="0"/>
        <v>22.813285800000003</v>
      </c>
      <c r="E29" s="2">
        <f t="shared" si="1"/>
        <v>632.18671419999998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3">
      <c r="A30">
        <v>44</v>
      </c>
      <c r="B30" s="28">
        <v>728</v>
      </c>
      <c r="C30" s="2">
        <v>654</v>
      </c>
      <c r="D30" s="2">
        <f t="shared" si="0"/>
        <v>22.813285800000003</v>
      </c>
      <c r="E30" s="2">
        <f t="shared" si="1"/>
        <v>632.18671419999998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x14ac:dyDescent="0.3">
      <c r="A31">
        <v>45</v>
      </c>
      <c r="B31" s="28">
        <v>492</v>
      </c>
      <c r="C31" s="2">
        <v>442</v>
      </c>
      <c r="D31" s="2">
        <f t="shared" si="0"/>
        <v>15.418153400000001</v>
      </c>
      <c r="E31" s="2">
        <f t="shared" si="1"/>
        <v>427.58184660000001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3">
      <c r="A32">
        <v>46</v>
      </c>
      <c r="B32" s="28">
        <v>492</v>
      </c>
      <c r="C32" s="2">
        <v>442</v>
      </c>
      <c r="D32" s="2">
        <f t="shared" si="0"/>
        <v>15.418153400000001</v>
      </c>
      <c r="E32" s="2">
        <f t="shared" si="1"/>
        <v>427.58184660000001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3">
      <c r="A33">
        <v>47</v>
      </c>
      <c r="B33" s="28">
        <v>492</v>
      </c>
      <c r="C33" s="2">
        <v>442</v>
      </c>
      <c r="D33" s="2">
        <f t="shared" si="0"/>
        <v>15.418153400000001</v>
      </c>
      <c r="E33" s="2">
        <f t="shared" si="1"/>
        <v>427.58184660000001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x14ac:dyDescent="0.3">
      <c r="A34">
        <v>48</v>
      </c>
      <c r="B34" s="28">
        <v>492</v>
      </c>
      <c r="C34" s="2">
        <v>442</v>
      </c>
      <c r="D34" s="2">
        <f t="shared" si="0"/>
        <v>15.418153400000001</v>
      </c>
      <c r="E34" s="2">
        <f t="shared" si="1"/>
        <v>427.58184660000001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x14ac:dyDescent="0.3">
      <c r="A35">
        <v>49</v>
      </c>
      <c r="B35" s="28">
        <v>492</v>
      </c>
      <c r="C35" s="2">
        <v>442</v>
      </c>
      <c r="D35" s="2">
        <f t="shared" si="0"/>
        <v>15.418153400000001</v>
      </c>
      <c r="E35" s="2">
        <f t="shared" si="1"/>
        <v>427.58184660000001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x14ac:dyDescent="0.3">
      <c r="A36">
        <v>50</v>
      </c>
      <c r="B36" s="28">
        <v>204</v>
      </c>
      <c r="C36" s="2">
        <v>184</v>
      </c>
      <c r="D36" s="2">
        <f t="shared" si="0"/>
        <v>6.4184168000000001</v>
      </c>
      <c r="E36" s="2">
        <f t="shared" si="1"/>
        <v>178.58158320000001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3">
      <c r="A37">
        <v>51</v>
      </c>
      <c r="B37" s="28">
        <v>204</v>
      </c>
      <c r="C37" s="2">
        <v>184</v>
      </c>
      <c r="D37" s="2">
        <f t="shared" si="0"/>
        <v>6.4184168000000001</v>
      </c>
      <c r="E37" s="2">
        <f t="shared" si="1"/>
        <v>178.58158320000001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x14ac:dyDescent="0.3">
      <c r="A38">
        <v>52</v>
      </c>
      <c r="B38" s="28">
        <v>204</v>
      </c>
      <c r="C38" s="2">
        <v>184</v>
      </c>
      <c r="D38" s="2">
        <f t="shared" si="0"/>
        <v>6.4184168000000001</v>
      </c>
      <c r="E38" s="2">
        <f t="shared" si="1"/>
        <v>178.58158320000001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x14ac:dyDescent="0.3">
      <c r="A39">
        <v>53</v>
      </c>
      <c r="B39" s="28">
        <v>204</v>
      </c>
      <c r="C39" s="2">
        <v>184</v>
      </c>
      <c r="D39" s="2">
        <f t="shared" si="0"/>
        <v>6.4184168000000001</v>
      </c>
      <c r="E39" s="2">
        <f t="shared" si="1"/>
        <v>178.58158320000001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x14ac:dyDescent="0.3">
      <c r="A40">
        <v>54</v>
      </c>
      <c r="B40" s="28">
        <v>204</v>
      </c>
      <c r="C40" s="2">
        <v>184</v>
      </c>
      <c r="D40" s="2">
        <f t="shared" si="0"/>
        <v>6.4184168000000001</v>
      </c>
      <c r="E40" s="2">
        <f t="shared" si="1"/>
        <v>178.58158320000001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x14ac:dyDescent="0.3">
      <c r="A41">
        <v>55</v>
      </c>
      <c r="B41" s="28">
        <v>12</v>
      </c>
      <c r="C41" s="2">
        <v>12</v>
      </c>
      <c r="D41" s="2">
        <f t="shared" si="0"/>
        <v>0.41859240000000003</v>
      </c>
      <c r="E41" s="2">
        <f t="shared" si="1"/>
        <v>12.5814076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x14ac:dyDescent="0.3">
      <c r="A42">
        <v>56</v>
      </c>
      <c r="B42" s="28">
        <v>12</v>
      </c>
      <c r="C42" s="2">
        <v>12</v>
      </c>
      <c r="D42" s="2">
        <f t="shared" si="0"/>
        <v>0.41859240000000003</v>
      </c>
      <c r="E42" s="2">
        <f t="shared" si="1"/>
        <v>12.5814076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x14ac:dyDescent="0.3">
      <c r="A43">
        <v>57</v>
      </c>
      <c r="B43" s="28">
        <v>12</v>
      </c>
      <c r="C43" s="2">
        <v>12</v>
      </c>
      <c r="D43" s="2">
        <f t="shared" si="0"/>
        <v>0.41859240000000003</v>
      </c>
      <c r="E43" s="2">
        <f t="shared" si="1"/>
        <v>12.5814076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x14ac:dyDescent="0.3">
      <c r="A44">
        <v>58</v>
      </c>
      <c r="B44" s="28">
        <v>12</v>
      </c>
      <c r="C44" s="2">
        <v>12</v>
      </c>
      <c r="D44" s="2">
        <f t="shared" si="0"/>
        <v>0.41859240000000003</v>
      </c>
      <c r="E44" s="2">
        <f t="shared" si="1"/>
        <v>12.5814076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x14ac:dyDescent="0.3">
      <c r="A45">
        <v>59</v>
      </c>
      <c r="B45" s="28">
        <v>12</v>
      </c>
      <c r="C45" s="2">
        <v>12</v>
      </c>
      <c r="D45" s="2">
        <f t="shared" si="0"/>
        <v>0.41859240000000003</v>
      </c>
      <c r="E45" s="2">
        <f t="shared" si="1"/>
        <v>12.5814076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x14ac:dyDescent="0.3">
      <c r="B46">
        <v>33340</v>
      </c>
      <c r="C46" s="2">
        <v>30000</v>
      </c>
      <c r="F46" s="2">
        <v>29000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93"/>
  <sheetViews>
    <sheetView workbookViewId="0">
      <selection activeCell="F7" sqref="F7"/>
    </sheetView>
  </sheetViews>
  <sheetFormatPr defaultRowHeight="14.4" x14ac:dyDescent="0.3"/>
  <cols>
    <col min="4" max="6" width="12.109375" customWidth="1"/>
    <col min="7" max="7" width="13.6640625" bestFit="1" customWidth="1"/>
    <col min="10" max="11" width="12.109375" customWidth="1"/>
    <col min="15" max="16" width="12.109375" customWidth="1"/>
    <col min="19" max="21" width="12.109375" customWidth="1"/>
    <col min="22" max="22" width="13.6640625" bestFit="1" customWidth="1"/>
    <col min="25" max="25" width="12.109375" customWidth="1"/>
    <col min="27" max="27" width="9.5546875" bestFit="1" customWidth="1"/>
    <col min="30" max="30" width="12.109375" customWidth="1"/>
    <col min="32" max="32" width="9.5546875" bestFit="1" customWidth="1"/>
    <col min="35" max="35" width="12.109375" customWidth="1"/>
    <col min="37" max="37" width="9.5546875" bestFit="1" customWidth="1"/>
    <col min="40" max="40" width="12.109375" customWidth="1"/>
    <col min="42" max="42" width="9.5546875" bestFit="1" customWidth="1"/>
    <col min="45" max="46" width="12.109375" customWidth="1"/>
    <col min="47" max="47" width="9.5546875" bestFit="1" customWidth="1"/>
    <col min="50" max="51" width="12.109375" customWidth="1"/>
    <col min="52" max="52" width="9.5546875" bestFit="1" customWidth="1"/>
    <col min="55" max="56" width="12.109375" customWidth="1"/>
    <col min="57" max="57" width="9.5546875" bestFit="1" customWidth="1"/>
    <col min="60" max="60" width="12.109375" customWidth="1"/>
    <col min="62" max="62" width="9.5546875" bestFit="1" customWidth="1"/>
    <col min="65" max="65" width="12.109375" customWidth="1"/>
    <col min="67" max="67" width="9.5546875" bestFit="1" customWidth="1"/>
    <col min="69" max="70" width="12.109375" customWidth="1"/>
    <col min="72" max="72" width="10.5546875" bestFit="1" customWidth="1"/>
    <col min="75" max="75" width="12.109375" customWidth="1"/>
    <col min="77" max="77" width="9.5546875" bestFit="1" customWidth="1"/>
    <col min="80" max="80" width="12.109375" customWidth="1"/>
    <col min="82" max="82" width="9.5546875" bestFit="1" customWidth="1"/>
    <col min="85" max="85" width="12.109375" customWidth="1"/>
    <col min="87" max="87" width="9.5546875" bestFit="1" customWidth="1"/>
    <col min="90" max="90" width="12.109375" customWidth="1"/>
    <col min="92" max="92" width="9.5546875" bestFit="1" customWidth="1"/>
    <col min="95" max="95" width="12.109375" customWidth="1"/>
    <col min="97" max="97" width="9.5546875" bestFit="1" customWidth="1"/>
    <col min="100" max="100" width="12.109375" customWidth="1"/>
    <col min="102" max="102" width="9.5546875" bestFit="1" customWidth="1"/>
    <col min="105" max="105" width="12.109375" customWidth="1"/>
    <col min="107" max="107" width="9.5546875" bestFit="1" customWidth="1"/>
    <col min="110" max="110" width="12.109375" customWidth="1"/>
    <col min="112" max="112" width="9.5546875" bestFit="1" customWidth="1"/>
    <col min="115" max="115" width="12.109375" customWidth="1"/>
    <col min="117" max="117" width="9.5546875" bestFit="1" customWidth="1"/>
    <col min="119" max="119" width="10.109375" customWidth="1"/>
    <col min="120" max="120" width="12.109375" customWidth="1"/>
    <col min="122" max="122" width="9.5546875" bestFit="1" customWidth="1"/>
    <col min="125" max="125" width="12.109375" customWidth="1"/>
    <col min="127" max="127" width="9.5546875" bestFit="1" customWidth="1"/>
    <col min="128" max="128" width="11.44140625" customWidth="1"/>
    <col min="129" max="129" width="11.5546875" customWidth="1"/>
    <col min="130" max="130" width="12.109375" customWidth="1"/>
    <col min="132" max="132" width="9.5546875" bestFit="1" customWidth="1"/>
    <col min="133" max="133" width="12" customWidth="1"/>
    <col min="135" max="135" width="12.109375" customWidth="1"/>
    <col min="137" max="137" width="9.5546875" bestFit="1" customWidth="1"/>
    <col min="138" max="138" width="12.109375" customWidth="1"/>
    <col min="140" max="140" width="12.109375" customWidth="1"/>
    <col min="142" max="142" width="9.5546875" bestFit="1" customWidth="1"/>
    <col min="143" max="143" width="12.109375" customWidth="1"/>
    <col min="145" max="145" width="12.109375" customWidth="1"/>
    <col min="147" max="147" width="9.5546875" bestFit="1" customWidth="1"/>
    <col min="148" max="148" width="12.109375" customWidth="1"/>
    <col min="150" max="150" width="12.109375" customWidth="1"/>
    <col min="152" max="152" width="9.5546875" bestFit="1" customWidth="1"/>
    <col min="153" max="153" width="12.109375" customWidth="1"/>
    <col min="155" max="155" width="12.109375" customWidth="1"/>
    <col min="157" max="157" width="9.5546875" bestFit="1" customWidth="1"/>
    <col min="158" max="158" width="12.109375" customWidth="1"/>
    <col min="160" max="160" width="12.109375" customWidth="1"/>
    <col min="162" max="162" width="9.5546875" bestFit="1" customWidth="1"/>
    <col min="163" max="163" width="12.109375" customWidth="1"/>
    <col min="165" max="165" width="12.109375" customWidth="1"/>
    <col min="167" max="167" width="9.5546875" bestFit="1" customWidth="1"/>
    <col min="168" max="168" width="12.109375" customWidth="1"/>
    <col min="170" max="170" width="12.109375" customWidth="1"/>
    <col min="172" max="172" width="9.5546875" bestFit="1" customWidth="1"/>
    <col min="173" max="173" width="12.109375" customWidth="1"/>
    <col min="175" max="175" width="12.109375" customWidth="1"/>
    <col min="177" max="177" width="9.5546875" bestFit="1" customWidth="1"/>
    <col min="178" max="178" width="12.109375" customWidth="1"/>
    <col min="180" max="180" width="12.109375" customWidth="1"/>
    <col min="182" max="182" width="9.5546875" bestFit="1" customWidth="1"/>
  </cols>
  <sheetData>
    <row r="1" spans="1:182" s="4" customFormat="1" ht="120" x14ac:dyDescent="0.25">
      <c r="A1" s="4" t="s">
        <v>28</v>
      </c>
      <c r="B1" s="5" t="s">
        <v>164</v>
      </c>
      <c r="C1" s="5" t="s">
        <v>39</v>
      </c>
      <c r="D1" s="5" t="s">
        <v>41</v>
      </c>
      <c r="E1" s="5" t="s">
        <v>40</v>
      </c>
      <c r="F1" s="5" t="s">
        <v>43</v>
      </c>
      <c r="G1" s="4" t="s">
        <v>44</v>
      </c>
      <c r="H1" s="5" t="s">
        <v>39</v>
      </c>
      <c r="I1" s="5" t="s">
        <v>45</v>
      </c>
      <c r="J1" s="5" t="s">
        <v>40</v>
      </c>
      <c r="K1" s="5" t="s">
        <v>47</v>
      </c>
      <c r="L1" s="5" t="s">
        <v>48</v>
      </c>
      <c r="M1" s="5" t="s">
        <v>39</v>
      </c>
      <c r="N1" s="5" t="s">
        <v>46</v>
      </c>
      <c r="O1" s="5" t="s">
        <v>40</v>
      </c>
      <c r="P1" s="5" t="s">
        <v>50</v>
      </c>
      <c r="Q1" s="5" t="s">
        <v>51</v>
      </c>
      <c r="R1" s="5" t="s">
        <v>39</v>
      </c>
      <c r="S1" s="4" t="s">
        <v>49</v>
      </c>
      <c r="T1" s="5" t="s">
        <v>40</v>
      </c>
      <c r="U1" s="5" t="s">
        <v>53</v>
      </c>
      <c r="V1" s="5" t="s">
        <v>54</v>
      </c>
      <c r="W1" s="5" t="s">
        <v>39</v>
      </c>
      <c r="X1" s="5" t="s">
        <v>52</v>
      </c>
      <c r="Y1" s="5" t="s">
        <v>40</v>
      </c>
      <c r="Z1" s="5" t="s">
        <v>56</v>
      </c>
      <c r="AA1" s="5" t="s">
        <v>57</v>
      </c>
      <c r="AB1" s="5" t="s">
        <v>39</v>
      </c>
      <c r="AC1" s="5" t="s">
        <v>55</v>
      </c>
      <c r="AD1" s="5" t="s">
        <v>40</v>
      </c>
      <c r="AE1" s="5" t="s">
        <v>58</v>
      </c>
      <c r="AF1" s="5" t="s">
        <v>59</v>
      </c>
      <c r="AG1" s="5" t="s">
        <v>39</v>
      </c>
      <c r="AH1" s="5" t="s">
        <v>61</v>
      </c>
      <c r="AI1" s="5" t="s">
        <v>40</v>
      </c>
      <c r="AJ1" s="5" t="s">
        <v>62</v>
      </c>
      <c r="AK1" s="5" t="s">
        <v>63</v>
      </c>
      <c r="AL1" s="5" t="s">
        <v>39</v>
      </c>
      <c r="AM1" s="5" t="s">
        <v>60</v>
      </c>
      <c r="AN1" s="5" t="s">
        <v>40</v>
      </c>
      <c r="AO1" s="6" t="s">
        <v>65</v>
      </c>
      <c r="AP1" s="5" t="s">
        <v>66</v>
      </c>
      <c r="AQ1" s="5" t="s">
        <v>39</v>
      </c>
      <c r="AR1" s="5" t="s">
        <v>64</v>
      </c>
      <c r="AS1" s="5" t="s">
        <v>40</v>
      </c>
      <c r="AT1" s="5" t="s">
        <v>68</v>
      </c>
      <c r="AU1" s="5" t="s">
        <v>69</v>
      </c>
      <c r="AV1" s="5" t="s">
        <v>39</v>
      </c>
      <c r="AW1" s="5" t="s">
        <v>67</v>
      </c>
      <c r="AX1" s="5" t="s">
        <v>40</v>
      </c>
      <c r="AY1" s="5" t="s">
        <v>71</v>
      </c>
      <c r="AZ1" s="5" t="s">
        <v>72</v>
      </c>
      <c r="BA1" s="5" t="s">
        <v>39</v>
      </c>
      <c r="BB1" s="5" t="s">
        <v>70</v>
      </c>
      <c r="BC1" s="5" t="s">
        <v>40</v>
      </c>
      <c r="BD1" s="5" t="s">
        <v>74</v>
      </c>
      <c r="BE1" s="5" t="s">
        <v>75</v>
      </c>
      <c r="BF1" s="5" t="s">
        <v>39</v>
      </c>
      <c r="BG1" s="5" t="s">
        <v>73</v>
      </c>
      <c r="BH1" s="5" t="s">
        <v>40</v>
      </c>
      <c r="BI1" s="5" t="s">
        <v>77</v>
      </c>
      <c r="BJ1" s="5" t="s">
        <v>78</v>
      </c>
      <c r="BK1" s="5" t="s">
        <v>39</v>
      </c>
      <c r="BL1" s="5" t="s">
        <v>76</v>
      </c>
      <c r="BM1" s="5" t="s">
        <v>40</v>
      </c>
      <c r="BN1" s="5" t="s">
        <v>80</v>
      </c>
      <c r="BO1" s="5" t="s">
        <v>81</v>
      </c>
      <c r="BP1" s="5" t="s">
        <v>39</v>
      </c>
      <c r="BQ1" s="5" t="s">
        <v>79</v>
      </c>
      <c r="BR1" s="5" t="s">
        <v>40</v>
      </c>
      <c r="BS1" s="5" t="s">
        <v>83</v>
      </c>
      <c r="BT1" s="5" t="s">
        <v>165</v>
      </c>
      <c r="BU1" s="5" t="s">
        <v>39</v>
      </c>
      <c r="BV1" s="5" t="s">
        <v>82</v>
      </c>
      <c r="BW1" s="5" t="s">
        <v>40</v>
      </c>
      <c r="BX1" s="5" t="s">
        <v>85</v>
      </c>
      <c r="BY1" s="5" t="s">
        <v>86</v>
      </c>
      <c r="BZ1" s="5" t="s">
        <v>39</v>
      </c>
      <c r="CA1" s="5" t="s">
        <v>84</v>
      </c>
      <c r="CB1" s="5" t="s">
        <v>40</v>
      </c>
      <c r="CC1" s="5" t="s">
        <v>88</v>
      </c>
      <c r="CD1" s="5" t="s">
        <v>89</v>
      </c>
      <c r="CE1" s="5" t="s">
        <v>39</v>
      </c>
      <c r="CF1" s="5" t="s">
        <v>87</v>
      </c>
      <c r="CG1" s="5" t="s">
        <v>40</v>
      </c>
      <c r="CH1" s="5" t="s">
        <v>91</v>
      </c>
      <c r="CI1" s="5" t="s">
        <v>92</v>
      </c>
      <c r="CJ1" s="5" t="s">
        <v>39</v>
      </c>
      <c r="CK1" s="5" t="s">
        <v>90</v>
      </c>
      <c r="CL1" s="5" t="s">
        <v>40</v>
      </c>
      <c r="CM1" s="5" t="s">
        <v>94</v>
      </c>
      <c r="CN1" s="5" t="s">
        <v>95</v>
      </c>
      <c r="CO1" s="5" t="s">
        <v>39</v>
      </c>
      <c r="CP1" s="5" t="s">
        <v>93</v>
      </c>
      <c r="CQ1" s="5" t="s">
        <v>40</v>
      </c>
      <c r="CR1" s="5" t="s">
        <v>97</v>
      </c>
      <c r="CS1" s="5" t="s">
        <v>98</v>
      </c>
      <c r="CT1" s="5" t="s">
        <v>39</v>
      </c>
      <c r="CU1" s="5" t="s">
        <v>96</v>
      </c>
      <c r="CV1" s="5" t="s">
        <v>40</v>
      </c>
      <c r="CW1" s="5" t="s">
        <v>100</v>
      </c>
      <c r="CX1" s="5" t="s">
        <v>101</v>
      </c>
      <c r="CY1" s="5" t="s">
        <v>39</v>
      </c>
      <c r="CZ1" s="5" t="s">
        <v>99</v>
      </c>
      <c r="DA1" s="5" t="s">
        <v>40</v>
      </c>
      <c r="DB1" s="5" t="s">
        <v>103</v>
      </c>
      <c r="DC1" s="5" t="s">
        <v>104</v>
      </c>
      <c r="DD1" s="5" t="s">
        <v>39</v>
      </c>
      <c r="DE1" s="5" t="s">
        <v>102</v>
      </c>
      <c r="DF1" s="5" t="s">
        <v>40</v>
      </c>
      <c r="DG1" s="5" t="s">
        <v>106</v>
      </c>
      <c r="DH1" s="5" t="s">
        <v>109</v>
      </c>
      <c r="DI1" s="5" t="s">
        <v>39</v>
      </c>
      <c r="DJ1" s="5" t="s">
        <v>105</v>
      </c>
      <c r="DK1" s="5" t="s">
        <v>40</v>
      </c>
      <c r="DL1" s="5" t="s">
        <v>108</v>
      </c>
      <c r="DM1" s="5" t="s">
        <v>110</v>
      </c>
      <c r="DN1" s="5" t="s">
        <v>39</v>
      </c>
      <c r="DO1" s="5" t="s">
        <v>107</v>
      </c>
      <c r="DP1" s="5" t="s">
        <v>40</v>
      </c>
      <c r="DQ1" s="5" t="s">
        <v>113</v>
      </c>
      <c r="DR1" s="5" t="s">
        <v>112</v>
      </c>
      <c r="DS1" s="5" t="s">
        <v>39</v>
      </c>
      <c r="DT1" s="5" t="s">
        <v>111</v>
      </c>
      <c r="DU1" s="5" t="s">
        <v>40</v>
      </c>
      <c r="DV1" s="5" t="s">
        <v>115</v>
      </c>
      <c r="DW1" s="5" t="s">
        <v>116</v>
      </c>
      <c r="DX1" s="5" t="s">
        <v>39</v>
      </c>
      <c r="DY1" s="5" t="s">
        <v>114</v>
      </c>
      <c r="DZ1" s="5" t="s">
        <v>40</v>
      </c>
      <c r="EA1" s="5" t="s">
        <v>118</v>
      </c>
      <c r="EB1" s="5" t="s">
        <v>119</v>
      </c>
      <c r="EC1" s="5" t="s">
        <v>39</v>
      </c>
      <c r="ED1" s="5" t="s">
        <v>117</v>
      </c>
      <c r="EE1" s="5" t="s">
        <v>40</v>
      </c>
      <c r="EF1" s="5" t="s">
        <v>121</v>
      </c>
      <c r="EG1" s="5" t="s">
        <v>122</v>
      </c>
      <c r="EH1" s="5" t="s">
        <v>39</v>
      </c>
      <c r="EI1" s="5" t="s">
        <v>120</v>
      </c>
      <c r="EJ1" s="5" t="s">
        <v>40</v>
      </c>
      <c r="EK1" s="5" t="s">
        <v>124</v>
      </c>
      <c r="EL1" s="5" t="s">
        <v>125</v>
      </c>
      <c r="EM1" s="5" t="s">
        <v>39</v>
      </c>
      <c r="EN1" s="5" t="s">
        <v>123</v>
      </c>
      <c r="EO1" s="5" t="s">
        <v>40</v>
      </c>
      <c r="EP1" s="5" t="s">
        <v>127</v>
      </c>
      <c r="EQ1" s="5" t="s">
        <v>128</v>
      </c>
      <c r="ER1" s="5" t="s">
        <v>39</v>
      </c>
      <c r="ES1" s="5" t="s">
        <v>126</v>
      </c>
      <c r="ET1" s="5" t="s">
        <v>40</v>
      </c>
      <c r="EU1" s="5" t="s">
        <v>130</v>
      </c>
      <c r="EV1" s="5" t="s">
        <v>131</v>
      </c>
      <c r="EW1" s="5" t="s">
        <v>39</v>
      </c>
      <c r="EX1" s="5" t="s">
        <v>129</v>
      </c>
      <c r="EY1" s="5" t="s">
        <v>40</v>
      </c>
      <c r="EZ1" s="5" t="s">
        <v>133</v>
      </c>
      <c r="FA1" s="5" t="s">
        <v>134</v>
      </c>
      <c r="FB1" s="5" t="s">
        <v>39</v>
      </c>
      <c r="FC1" s="5" t="s">
        <v>132</v>
      </c>
      <c r="FD1" s="5" t="s">
        <v>40</v>
      </c>
      <c r="FE1" s="5" t="s">
        <v>136</v>
      </c>
      <c r="FF1" s="5" t="s">
        <v>137</v>
      </c>
      <c r="FG1" s="5" t="s">
        <v>39</v>
      </c>
      <c r="FH1" s="5" t="s">
        <v>135</v>
      </c>
      <c r="FI1" s="5" t="s">
        <v>40</v>
      </c>
      <c r="FJ1" s="5" t="s">
        <v>139</v>
      </c>
      <c r="FK1" s="5" t="s">
        <v>140</v>
      </c>
      <c r="FL1" s="5" t="s">
        <v>39</v>
      </c>
      <c r="FM1" s="5" t="s">
        <v>138</v>
      </c>
      <c r="FN1" s="5" t="s">
        <v>40</v>
      </c>
      <c r="FO1" s="5" t="s">
        <v>142</v>
      </c>
      <c r="FP1" s="5" t="s">
        <v>143</v>
      </c>
      <c r="FQ1" s="5" t="s">
        <v>39</v>
      </c>
      <c r="FR1" s="5" t="s">
        <v>141</v>
      </c>
      <c r="FS1" s="5" t="s">
        <v>40</v>
      </c>
      <c r="FT1" s="5" t="s">
        <v>145</v>
      </c>
      <c r="FU1" s="5" t="s">
        <v>146</v>
      </c>
      <c r="FV1" s="5" t="s">
        <v>39</v>
      </c>
      <c r="FW1" s="5" t="s">
        <v>144</v>
      </c>
      <c r="FX1" s="5" t="s">
        <v>40</v>
      </c>
      <c r="FY1" s="5" t="s">
        <v>147</v>
      </c>
      <c r="FZ1" s="5" t="s">
        <v>148</v>
      </c>
    </row>
    <row r="2" spans="1:182" s="7" customFormat="1" ht="15" x14ac:dyDescent="0.25">
      <c r="A2" s="7">
        <v>16</v>
      </c>
      <c r="B2" s="7">
        <v>633</v>
      </c>
      <c r="C2">
        <v>20</v>
      </c>
      <c r="D2" s="7">
        <f>B2+C2</f>
        <v>653</v>
      </c>
      <c r="E2" s="7">
        <f>D2*0.000431</f>
        <v>0.281443</v>
      </c>
      <c r="F2" s="8">
        <f>D2-E2</f>
        <v>652.71855700000003</v>
      </c>
      <c r="G2" s="8"/>
      <c r="H2" s="8">
        <v>18</v>
      </c>
      <c r="I2" s="8">
        <f>G2+H2</f>
        <v>18</v>
      </c>
      <c r="J2" s="7">
        <f>I2*0.000431</f>
        <v>7.7580000000000001E-3</v>
      </c>
      <c r="K2" s="8">
        <f>I2-J2</f>
        <v>17.992242000000001</v>
      </c>
      <c r="L2" s="8"/>
      <c r="M2" s="8">
        <v>17</v>
      </c>
      <c r="N2" s="8">
        <f>L2+M2</f>
        <v>17</v>
      </c>
      <c r="O2" s="7">
        <f>N2*0.000431</f>
        <v>7.3270000000000002E-3</v>
      </c>
      <c r="P2" s="8">
        <f>N2-O2</f>
        <v>16.992673</v>
      </c>
      <c r="Q2" s="8"/>
      <c r="R2" s="8">
        <v>17</v>
      </c>
      <c r="S2" s="8">
        <f>Q2+R2</f>
        <v>17</v>
      </c>
      <c r="T2" s="7">
        <f>S2*0.000431</f>
        <v>7.3270000000000002E-3</v>
      </c>
      <c r="U2" s="8">
        <f t="shared" ref="U2:U33" si="0">S2-T2</f>
        <v>16.992673</v>
      </c>
      <c r="W2" s="8">
        <v>17</v>
      </c>
      <c r="X2" s="8">
        <f>V2+W2</f>
        <v>17</v>
      </c>
      <c r="Y2" s="7">
        <f>X2*0.000431</f>
        <v>7.3270000000000002E-3</v>
      </c>
      <c r="Z2" s="8">
        <f>X2-Y2</f>
        <v>16.992673</v>
      </c>
      <c r="AB2" s="8">
        <v>17</v>
      </c>
      <c r="AC2" s="8">
        <f>AA2+AB2</f>
        <v>17</v>
      </c>
      <c r="AD2" s="7">
        <f>AC2*0.000431</f>
        <v>7.3270000000000002E-3</v>
      </c>
      <c r="AE2" s="8">
        <f>AC2-AD2</f>
        <v>16.992673</v>
      </c>
      <c r="AG2" s="2">
        <v>17</v>
      </c>
      <c r="AH2" s="8">
        <f>AF2+AG2</f>
        <v>17</v>
      </c>
      <c r="AI2" s="7">
        <f>AH2*0.000431</f>
        <v>7.3270000000000002E-3</v>
      </c>
      <c r="AJ2" s="8">
        <f>AH2-AI2</f>
        <v>16.992673</v>
      </c>
      <c r="AL2" s="2">
        <v>17</v>
      </c>
      <c r="AM2" s="8">
        <f>AK2+AL2</f>
        <v>17</v>
      </c>
      <c r="AN2" s="7">
        <f>AM2*0.000431</f>
        <v>7.3270000000000002E-3</v>
      </c>
      <c r="AO2" s="8">
        <f>AM2-AN2</f>
        <v>16.992673</v>
      </c>
      <c r="AQ2" s="2">
        <v>17</v>
      </c>
      <c r="AR2" s="8">
        <f>AP2+AQ2</f>
        <v>17</v>
      </c>
      <c r="AS2" s="7">
        <f>AR2*0.000431</f>
        <v>7.3270000000000002E-3</v>
      </c>
      <c r="AT2" s="8">
        <f>AR2-AS2</f>
        <v>16.992673</v>
      </c>
      <c r="AV2" s="2">
        <v>17</v>
      </c>
      <c r="AW2" s="8">
        <f>AU2+AV2</f>
        <v>17</v>
      </c>
      <c r="AX2" s="7">
        <f>AW2*0.000431</f>
        <v>7.3270000000000002E-3</v>
      </c>
      <c r="AY2" s="8">
        <f>AW2-AX2</f>
        <v>16.992673</v>
      </c>
      <c r="BA2" s="2">
        <v>17</v>
      </c>
      <c r="BB2" s="8">
        <f>AZ2+BA2</f>
        <v>17</v>
      </c>
      <c r="BC2" s="7">
        <f>BB2*0.000431</f>
        <v>7.3270000000000002E-3</v>
      </c>
      <c r="BD2" s="8">
        <f>BB2-BC2</f>
        <v>16.992673</v>
      </c>
      <c r="BF2" s="2">
        <v>17</v>
      </c>
      <c r="BG2" s="8">
        <f>BE2+BF2</f>
        <v>17</v>
      </c>
      <c r="BH2" s="7">
        <f>BG2*0.000431</f>
        <v>7.3270000000000002E-3</v>
      </c>
      <c r="BI2" s="8">
        <f>BG2-BH2</f>
        <v>16.992673</v>
      </c>
      <c r="BK2" s="2">
        <v>17</v>
      </c>
      <c r="BL2" s="8">
        <f>BJ2+BK2</f>
        <v>17</v>
      </c>
      <c r="BM2" s="7">
        <f>BL2*0.000431</f>
        <v>7.3270000000000002E-3</v>
      </c>
      <c r="BN2" s="8">
        <f>BL2-BM2</f>
        <v>16.992673</v>
      </c>
      <c r="BP2" s="2">
        <v>17</v>
      </c>
      <c r="BQ2" s="8">
        <f>BO2+BP2</f>
        <v>17</v>
      </c>
      <c r="BR2" s="7">
        <f>BQ2*0.000431</f>
        <v>7.3270000000000002E-3</v>
      </c>
      <c r="BS2" s="8">
        <f>BQ2-BR2</f>
        <v>16.992673</v>
      </c>
      <c r="BU2" s="2">
        <v>17</v>
      </c>
      <c r="BV2" s="8">
        <f>BT2+BU2</f>
        <v>17</v>
      </c>
      <c r="BW2" s="7">
        <f>BV2*0.000431</f>
        <v>7.3270000000000002E-3</v>
      </c>
      <c r="BX2" s="8">
        <f>BV2-BW2</f>
        <v>16.992673</v>
      </c>
      <c r="BZ2" s="2">
        <v>17</v>
      </c>
      <c r="CA2" s="8">
        <f>BY2+BZ2</f>
        <v>17</v>
      </c>
      <c r="CB2" s="7">
        <f>CA2*0.000431</f>
        <v>7.3270000000000002E-3</v>
      </c>
      <c r="CC2" s="8">
        <f>CA2-CB2</f>
        <v>16.992673</v>
      </c>
      <c r="CE2" s="2">
        <v>17</v>
      </c>
      <c r="CF2" s="8">
        <f>CD2+CE2</f>
        <v>17</v>
      </c>
      <c r="CG2" s="7">
        <f>CF2*0.000431</f>
        <v>7.3270000000000002E-3</v>
      </c>
      <c r="CH2" s="8">
        <f>CF2-CG2</f>
        <v>16.992673</v>
      </c>
      <c r="CJ2" s="2">
        <v>17</v>
      </c>
      <c r="CK2" s="8">
        <f>CI2+CJ2</f>
        <v>17</v>
      </c>
      <c r="CL2" s="7">
        <f>CK2*0.000431</f>
        <v>7.3270000000000002E-3</v>
      </c>
      <c r="CM2" s="8">
        <f>CK2-CL2</f>
        <v>16.992673</v>
      </c>
      <c r="CO2" s="2">
        <v>17</v>
      </c>
      <c r="CP2" s="8">
        <f>CN2+CO2</f>
        <v>17</v>
      </c>
      <c r="CQ2" s="7">
        <f>CP2*0.000431</f>
        <v>7.3270000000000002E-3</v>
      </c>
      <c r="CR2" s="8">
        <f>CP2-CQ2</f>
        <v>16.992673</v>
      </c>
      <c r="CT2" s="2">
        <v>17</v>
      </c>
      <c r="CU2" s="8">
        <f>CS2+CT2</f>
        <v>17</v>
      </c>
      <c r="CV2" s="7">
        <f>CU2*0.000431</f>
        <v>7.3270000000000002E-3</v>
      </c>
      <c r="CW2" s="8">
        <f>CU2-CV2</f>
        <v>16.992673</v>
      </c>
      <c r="CY2" s="2">
        <v>17</v>
      </c>
      <c r="CZ2" s="8">
        <f>CX2+CY2</f>
        <v>17</v>
      </c>
      <c r="DA2" s="7">
        <f>CZ2*0.000431</f>
        <v>7.3270000000000002E-3</v>
      </c>
      <c r="DB2" s="8">
        <f>CZ2-DA2</f>
        <v>16.992673</v>
      </c>
      <c r="DD2" s="2">
        <v>17</v>
      </c>
      <c r="DE2" s="8">
        <f>DC2+DD2</f>
        <v>17</v>
      </c>
      <c r="DF2" s="7">
        <f>DE2*0.000431</f>
        <v>7.3270000000000002E-3</v>
      </c>
      <c r="DG2" s="8">
        <f>DE2-DF2</f>
        <v>16.992673</v>
      </c>
      <c r="DI2" s="2">
        <v>17</v>
      </c>
      <c r="DJ2" s="8">
        <f>DH2+DI2</f>
        <v>17</v>
      </c>
      <c r="DK2" s="7">
        <f>DJ2*0.000431</f>
        <v>7.3270000000000002E-3</v>
      </c>
      <c r="DL2" s="8">
        <f>DJ2-DK2</f>
        <v>16.992673</v>
      </c>
      <c r="DN2" s="2">
        <v>17</v>
      </c>
      <c r="DO2" s="8">
        <f>DM2+DN2</f>
        <v>17</v>
      </c>
      <c r="DP2" s="7">
        <f>DO2*0.000431</f>
        <v>7.3270000000000002E-3</v>
      </c>
      <c r="DQ2" s="8">
        <f>DO2-DP2</f>
        <v>16.992673</v>
      </c>
      <c r="DS2" s="2">
        <v>17</v>
      </c>
      <c r="DT2" s="8">
        <f>DR2+DS2</f>
        <v>17</v>
      </c>
      <c r="DU2" s="7">
        <f>DT2*0.000431</f>
        <v>7.3270000000000002E-3</v>
      </c>
      <c r="DV2" s="8">
        <f>DT2-DU2</f>
        <v>16.992673</v>
      </c>
      <c r="DX2" s="2">
        <v>17</v>
      </c>
      <c r="DY2" s="8">
        <f>DW2+DX2</f>
        <v>17</v>
      </c>
      <c r="DZ2" s="7">
        <f>DY2*0.000431</f>
        <v>7.3270000000000002E-3</v>
      </c>
      <c r="EA2" s="8">
        <f>DY2-DZ2</f>
        <v>16.992673</v>
      </c>
      <c r="EC2" s="2">
        <v>17</v>
      </c>
      <c r="ED2" s="8">
        <f>EB2+EC2</f>
        <v>17</v>
      </c>
      <c r="EE2" s="7">
        <f>ED2*0.000431</f>
        <v>7.3270000000000002E-3</v>
      </c>
      <c r="EF2" s="8">
        <f>ED2-EE2</f>
        <v>16.992673</v>
      </c>
      <c r="EH2" s="2">
        <v>17</v>
      </c>
      <c r="EI2" s="8">
        <f>EG2+EH2</f>
        <v>17</v>
      </c>
      <c r="EJ2" s="7">
        <f>EI2*0.000431</f>
        <v>7.3270000000000002E-3</v>
      </c>
      <c r="EK2" s="8">
        <f>EI2-EJ2</f>
        <v>16.992673</v>
      </c>
      <c r="EM2" s="2">
        <v>17</v>
      </c>
      <c r="EN2" s="8">
        <f>EL2+EM2</f>
        <v>17</v>
      </c>
      <c r="EO2" s="7">
        <f>EN2*0.000431</f>
        <v>7.3270000000000002E-3</v>
      </c>
      <c r="EP2" s="8">
        <f>EN2-EO2</f>
        <v>16.992673</v>
      </c>
      <c r="ER2" s="2">
        <v>17</v>
      </c>
      <c r="ES2" s="8">
        <f>EQ2+ER2</f>
        <v>17</v>
      </c>
      <c r="ET2" s="7">
        <f>ES2*0.000431</f>
        <v>7.3270000000000002E-3</v>
      </c>
      <c r="EU2" s="8">
        <f>ES2-ET2</f>
        <v>16.992673</v>
      </c>
      <c r="EW2" s="2">
        <v>17</v>
      </c>
      <c r="EX2" s="8">
        <f>EV2+EW2</f>
        <v>17</v>
      </c>
      <c r="EY2" s="7">
        <f>EX2*0.000431</f>
        <v>7.3270000000000002E-3</v>
      </c>
      <c r="EZ2" s="8">
        <f>EX2-EY2</f>
        <v>16.992673</v>
      </c>
      <c r="FB2" s="2">
        <v>17</v>
      </c>
      <c r="FC2" s="8">
        <f>FA2+FB2</f>
        <v>17</v>
      </c>
      <c r="FD2" s="7">
        <f>FC2*0.000431</f>
        <v>7.3270000000000002E-3</v>
      </c>
      <c r="FE2" s="8">
        <f>FC2-FD2</f>
        <v>16.992673</v>
      </c>
      <c r="FG2" s="2">
        <v>17</v>
      </c>
      <c r="FH2" s="8">
        <f>FF2+FG2</f>
        <v>17</v>
      </c>
      <c r="FI2" s="7">
        <f>FH2*0.000431</f>
        <v>7.3270000000000002E-3</v>
      </c>
      <c r="FJ2" s="8">
        <f>FH2-FI2</f>
        <v>16.992673</v>
      </c>
      <c r="FL2" s="2">
        <v>17</v>
      </c>
      <c r="FM2" s="8">
        <f>FK2+FL2</f>
        <v>17</v>
      </c>
      <c r="FN2" s="7">
        <f>FM2*0.000431</f>
        <v>7.3270000000000002E-3</v>
      </c>
      <c r="FO2" s="8">
        <f>FM2-FN2</f>
        <v>16.992673</v>
      </c>
      <c r="FQ2" s="2">
        <v>17</v>
      </c>
      <c r="FR2" s="8">
        <f>FP2+FQ2</f>
        <v>17</v>
      </c>
      <c r="FS2" s="7">
        <f>FR2*0.000431</f>
        <v>7.3270000000000002E-3</v>
      </c>
      <c r="FT2" s="8">
        <f>FR2-FS2</f>
        <v>16.992673</v>
      </c>
      <c r="FV2" s="2">
        <v>17</v>
      </c>
      <c r="FW2" s="8">
        <f>FU2+FV2</f>
        <v>17</v>
      </c>
      <c r="FX2" s="7">
        <f>FW2*0.000431</f>
        <v>7.3270000000000002E-3</v>
      </c>
      <c r="FY2" s="8">
        <f>FW2-FX2</f>
        <v>16.992673</v>
      </c>
    </row>
    <row r="3" spans="1:182" s="7" customFormat="1" ht="15" x14ac:dyDescent="0.25">
      <c r="A3" s="7">
        <v>17</v>
      </c>
      <c r="B3" s="7">
        <v>633</v>
      </c>
      <c r="C3">
        <v>20</v>
      </c>
      <c r="D3" s="7">
        <f t="shared" ref="D3:D66" si="1">B3+C3</f>
        <v>653</v>
      </c>
      <c r="E3" s="7">
        <f>D3*0.000431</f>
        <v>0.281443</v>
      </c>
      <c r="F3" s="8">
        <f t="shared" ref="F3:F66" si="2">D3-E3</f>
        <v>652.71855700000003</v>
      </c>
      <c r="G3" s="8">
        <f>F2</f>
        <v>652.71855700000003</v>
      </c>
      <c r="H3" s="8">
        <v>18</v>
      </c>
      <c r="I3" s="8">
        <f t="shared" ref="I3:I66" si="3">G3+H3</f>
        <v>670.71855700000003</v>
      </c>
      <c r="J3" s="7">
        <f>I3*0.000431</f>
        <v>0.28907969806700001</v>
      </c>
      <c r="K3" s="8">
        <f t="shared" ref="K3:K66" si="4">I3-J3</f>
        <v>670.42947730193305</v>
      </c>
      <c r="L3" s="8">
        <f>K2</f>
        <v>17.992242000000001</v>
      </c>
      <c r="M3" s="8">
        <v>17</v>
      </c>
      <c r="N3" s="8">
        <f t="shared" ref="N3:N66" si="5">L3+M3</f>
        <v>34.992242000000005</v>
      </c>
      <c r="O3" s="7">
        <f>N3*0.000431</f>
        <v>1.5081656302000002E-2</v>
      </c>
      <c r="P3" s="8">
        <f t="shared" ref="P3:P66" si="6">N3-O3</f>
        <v>34.977160343698003</v>
      </c>
      <c r="Q3" s="8">
        <f>P2</f>
        <v>16.992673</v>
      </c>
      <c r="R3" s="8">
        <v>17</v>
      </c>
      <c r="S3" s="8">
        <f t="shared" ref="S3:S66" si="7">Q3+R3</f>
        <v>33.992672999999996</v>
      </c>
      <c r="T3" s="7">
        <f>S3*0.000431</f>
        <v>1.4650842062999998E-2</v>
      </c>
      <c r="U3" s="8">
        <f t="shared" si="0"/>
        <v>33.978022157936998</v>
      </c>
      <c r="V3" s="8">
        <f>U2</f>
        <v>16.992673</v>
      </c>
      <c r="W3" s="8">
        <v>17</v>
      </c>
      <c r="X3" s="8">
        <f t="shared" ref="X3:X66" si="8">V3+W3</f>
        <v>33.992672999999996</v>
      </c>
      <c r="Y3" s="7">
        <f>X3*0.000431</f>
        <v>1.4650842062999998E-2</v>
      </c>
      <c r="Z3" s="8">
        <f t="shared" ref="Z3:Z66" si="9">X3-Y3</f>
        <v>33.978022157936998</v>
      </c>
      <c r="AA3" s="8">
        <f>Z2</f>
        <v>16.992673</v>
      </c>
      <c r="AB3" s="8">
        <v>17</v>
      </c>
      <c r="AC3" s="8">
        <f t="shared" ref="AC3:AC66" si="10">AA3+AB3</f>
        <v>33.992672999999996</v>
      </c>
      <c r="AD3" s="7">
        <f>AC3*0.000431</f>
        <v>1.4650842062999998E-2</v>
      </c>
      <c r="AE3" s="8">
        <f t="shared" ref="AE3:AE66" si="11">AC3-AD3</f>
        <v>33.978022157936998</v>
      </c>
      <c r="AF3" s="8">
        <f>AE2</f>
        <v>16.992673</v>
      </c>
      <c r="AG3" s="2">
        <v>17</v>
      </c>
      <c r="AH3" s="8">
        <f t="shared" ref="AH3:AH66" si="12">AF3+AG3</f>
        <v>33.992672999999996</v>
      </c>
      <c r="AI3" s="7">
        <f>AH3*0.000431</f>
        <v>1.4650842062999998E-2</v>
      </c>
      <c r="AJ3" s="8">
        <f t="shared" ref="AJ3:AJ66" si="13">AH3-AI3</f>
        <v>33.978022157936998</v>
      </c>
      <c r="AK3" s="8">
        <f>AJ2</f>
        <v>16.992673</v>
      </c>
      <c r="AL3" s="2">
        <v>17</v>
      </c>
      <c r="AM3" s="8">
        <f t="shared" ref="AM3:AM66" si="14">AK3+AL3</f>
        <v>33.992672999999996</v>
      </c>
      <c r="AN3" s="7">
        <f>AM3*0.000431</f>
        <v>1.4650842062999998E-2</v>
      </c>
      <c r="AO3" s="8">
        <f t="shared" ref="AO3:AO66" si="15">AM3-AN3</f>
        <v>33.978022157936998</v>
      </c>
      <c r="AP3" s="8">
        <f>AO2</f>
        <v>16.992673</v>
      </c>
      <c r="AQ3" s="2">
        <v>17</v>
      </c>
      <c r="AR3" s="8">
        <f t="shared" ref="AR3:AR66" si="16">AP3+AQ3</f>
        <v>33.992672999999996</v>
      </c>
      <c r="AS3" s="7">
        <f>AR3*0.000431</f>
        <v>1.4650842062999998E-2</v>
      </c>
      <c r="AT3" s="8">
        <f t="shared" ref="AT3:AT66" si="17">AR3-AS3</f>
        <v>33.978022157936998</v>
      </c>
      <c r="AU3" s="8">
        <f>AT2</f>
        <v>16.992673</v>
      </c>
      <c r="AV3" s="2">
        <v>17</v>
      </c>
      <c r="AW3" s="8">
        <f t="shared" ref="AW3:AW66" si="18">AU3+AV3</f>
        <v>33.992672999999996</v>
      </c>
      <c r="AX3" s="7">
        <f>AW3*0.000431</f>
        <v>1.4650842062999998E-2</v>
      </c>
      <c r="AY3" s="8">
        <f t="shared" ref="AY3:AY66" si="19">AW3-AX3</f>
        <v>33.978022157936998</v>
      </c>
      <c r="AZ3" s="8">
        <f>AY2</f>
        <v>16.992673</v>
      </c>
      <c r="BA3" s="2">
        <v>17</v>
      </c>
      <c r="BB3" s="8">
        <f t="shared" ref="BB3:BB66" si="20">AZ3+BA3</f>
        <v>33.992672999999996</v>
      </c>
      <c r="BC3" s="7">
        <f>BB3*0.000431</f>
        <v>1.4650842062999998E-2</v>
      </c>
      <c r="BD3" s="8">
        <f t="shared" ref="BD3:BD66" si="21">BB3-BC3</f>
        <v>33.978022157936998</v>
      </c>
      <c r="BE3" s="8">
        <f>BD2</f>
        <v>16.992673</v>
      </c>
      <c r="BF3" s="2">
        <v>17</v>
      </c>
      <c r="BG3" s="8">
        <f t="shared" ref="BG3:BG66" si="22">BE3+BF3</f>
        <v>33.992672999999996</v>
      </c>
      <c r="BH3" s="7">
        <f>BG3*0.000431</f>
        <v>1.4650842062999998E-2</v>
      </c>
      <c r="BI3" s="8">
        <f t="shared" ref="BI3:BI66" si="23">BG3-BH3</f>
        <v>33.978022157936998</v>
      </c>
      <c r="BJ3" s="8">
        <f>BI2</f>
        <v>16.992673</v>
      </c>
      <c r="BK3" s="2">
        <v>17</v>
      </c>
      <c r="BL3" s="8">
        <f t="shared" ref="BL3:BL66" si="24">BJ3+BK3</f>
        <v>33.992672999999996</v>
      </c>
      <c r="BM3" s="7">
        <f>BL3*0.000431</f>
        <v>1.4650842062999998E-2</v>
      </c>
      <c r="BN3" s="8">
        <f t="shared" ref="BN3:BN66" si="25">BL3-BM3</f>
        <v>33.978022157936998</v>
      </c>
      <c r="BO3" s="8">
        <f>BN2</f>
        <v>16.992673</v>
      </c>
      <c r="BP3" s="2">
        <v>17</v>
      </c>
      <c r="BQ3" s="8">
        <f t="shared" ref="BQ3:BQ66" si="26">BO3+BP3</f>
        <v>33.992672999999996</v>
      </c>
      <c r="BR3" s="7">
        <f>BQ3*0.000431</f>
        <v>1.4650842062999998E-2</v>
      </c>
      <c r="BS3" s="8">
        <f t="shared" ref="BS3:BS66" si="27">BQ3-BR3</f>
        <v>33.978022157936998</v>
      </c>
      <c r="BT3" s="8">
        <f>BS2</f>
        <v>16.992673</v>
      </c>
      <c r="BU3" s="2">
        <v>17</v>
      </c>
      <c r="BV3" s="8">
        <f t="shared" ref="BV3:BV66" si="28">BT3+BU3</f>
        <v>33.992672999999996</v>
      </c>
      <c r="BW3" s="7">
        <f>BV3*0.000431</f>
        <v>1.4650842062999998E-2</v>
      </c>
      <c r="BX3" s="8">
        <f>BV3-BW3</f>
        <v>33.978022157936998</v>
      </c>
      <c r="BY3" s="8">
        <f>BX2</f>
        <v>16.992673</v>
      </c>
      <c r="BZ3" s="2">
        <v>17</v>
      </c>
      <c r="CA3" s="8">
        <f t="shared" ref="CA3:CA66" si="29">BY3+BZ3</f>
        <v>33.992672999999996</v>
      </c>
      <c r="CB3" s="7">
        <f>CA3*0.000431</f>
        <v>1.4650842062999998E-2</v>
      </c>
      <c r="CC3" s="8">
        <f t="shared" ref="CC3:CC66" si="30">CA3-CB3</f>
        <v>33.978022157936998</v>
      </c>
      <c r="CD3" s="8">
        <f>CC2</f>
        <v>16.992673</v>
      </c>
      <c r="CE3" s="2">
        <v>17</v>
      </c>
      <c r="CF3" s="8">
        <f t="shared" ref="CF3:CF66" si="31">CD3+CE3</f>
        <v>33.992672999999996</v>
      </c>
      <c r="CG3" s="7">
        <f>CF3*0.000431</f>
        <v>1.4650842062999998E-2</v>
      </c>
      <c r="CH3" s="8">
        <f t="shared" ref="CH3:CH66" si="32">CF3-CG3</f>
        <v>33.978022157936998</v>
      </c>
      <c r="CI3" s="8">
        <f>CH2</f>
        <v>16.992673</v>
      </c>
      <c r="CJ3" s="2">
        <v>17</v>
      </c>
      <c r="CK3" s="8">
        <f t="shared" ref="CK3:CK66" si="33">CI3+CJ3</f>
        <v>33.992672999999996</v>
      </c>
      <c r="CL3" s="7">
        <f>CK3*0.000431</f>
        <v>1.4650842062999998E-2</v>
      </c>
      <c r="CM3" s="8">
        <f t="shared" ref="CM3:CM66" si="34">CK3-CL3</f>
        <v>33.978022157936998</v>
      </c>
      <c r="CN3" s="8">
        <f>CM2</f>
        <v>16.992673</v>
      </c>
      <c r="CO3" s="2">
        <v>17</v>
      </c>
      <c r="CP3" s="8">
        <f t="shared" ref="CP3:CP66" si="35">CN3+CO3</f>
        <v>33.992672999999996</v>
      </c>
      <c r="CQ3" s="7">
        <f>CP3*0.000431</f>
        <v>1.4650842062999998E-2</v>
      </c>
      <c r="CR3" s="8">
        <f t="shared" ref="CR3:CR66" si="36">CP3-CQ3</f>
        <v>33.978022157936998</v>
      </c>
      <c r="CS3" s="8">
        <f>CR2</f>
        <v>16.992673</v>
      </c>
      <c r="CT3" s="2">
        <v>17</v>
      </c>
      <c r="CU3" s="8">
        <f t="shared" ref="CU3:CU66" si="37">CS3+CT3</f>
        <v>33.992672999999996</v>
      </c>
      <c r="CV3" s="7">
        <f>CU3*0.000431</f>
        <v>1.4650842062999998E-2</v>
      </c>
      <c r="CW3" s="8">
        <f t="shared" ref="CW3:CW66" si="38">CU3-CV3</f>
        <v>33.978022157936998</v>
      </c>
      <c r="CX3" s="8">
        <f>CW2</f>
        <v>16.992673</v>
      </c>
      <c r="CY3" s="2">
        <v>17</v>
      </c>
      <c r="CZ3" s="8">
        <f t="shared" ref="CZ3:CZ66" si="39">CX3+CY3</f>
        <v>33.992672999999996</v>
      </c>
      <c r="DA3" s="7">
        <f>CZ3*0.000431</f>
        <v>1.4650842062999998E-2</v>
      </c>
      <c r="DB3" s="8">
        <f t="shared" ref="DB3:DB66" si="40">CZ3-DA3</f>
        <v>33.978022157936998</v>
      </c>
      <c r="DC3" s="8">
        <f>DB2</f>
        <v>16.992673</v>
      </c>
      <c r="DD3" s="2">
        <v>17</v>
      </c>
      <c r="DE3" s="8">
        <f t="shared" ref="DE3:DE66" si="41">DC3+DD3</f>
        <v>33.992672999999996</v>
      </c>
      <c r="DF3" s="7">
        <f>DE3*0.000431</f>
        <v>1.4650842062999998E-2</v>
      </c>
      <c r="DG3" s="8">
        <f t="shared" ref="DG3:DG66" si="42">DE3-DF3</f>
        <v>33.978022157936998</v>
      </c>
      <c r="DH3" s="8">
        <f>DG2</f>
        <v>16.992673</v>
      </c>
      <c r="DI3" s="2">
        <v>17</v>
      </c>
      <c r="DJ3" s="8">
        <f t="shared" ref="DJ3:DJ66" si="43">DH3+DI3</f>
        <v>33.992672999999996</v>
      </c>
      <c r="DK3" s="7">
        <f>DJ3*0.000431</f>
        <v>1.4650842062999998E-2</v>
      </c>
      <c r="DL3" s="8">
        <f t="shared" ref="DL3:DL66" si="44">DJ3-DK3</f>
        <v>33.978022157936998</v>
      </c>
      <c r="DM3" s="8">
        <f>DL2</f>
        <v>16.992673</v>
      </c>
      <c r="DN3" s="2">
        <v>17</v>
      </c>
      <c r="DO3" s="8">
        <f t="shared" ref="DO3:DO66" si="45">DM3+DN3</f>
        <v>33.992672999999996</v>
      </c>
      <c r="DP3" s="7">
        <f>DO3*0.000431</f>
        <v>1.4650842062999998E-2</v>
      </c>
      <c r="DQ3" s="8">
        <f t="shared" ref="DQ3:DQ66" si="46">DO3-DP3</f>
        <v>33.978022157936998</v>
      </c>
      <c r="DR3" s="8">
        <f>DQ2</f>
        <v>16.992673</v>
      </c>
      <c r="DS3" s="2">
        <v>17</v>
      </c>
      <c r="DT3" s="8">
        <f t="shared" ref="DT3:DT66" si="47">DR3+DS3</f>
        <v>33.992672999999996</v>
      </c>
      <c r="DU3" s="7">
        <f>DT3*0.000431</f>
        <v>1.4650842062999998E-2</v>
      </c>
      <c r="DV3" s="8">
        <f t="shared" ref="DV3:DV66" si="48">DT3-DU3</f>
        <v>33.978022157936998</v>
      </c>
      <c r="DW3" s="8">
        <f>DV2</f>
        <v>16.992673</v>
      </c>
      <c r="DX3" s="2">
        <v>17</v>
      </c>
      <c r="DY3" s="8">
        <f t="shared" ref="DY3:DY66" si="49">DW3+DX3</f>
        <v>33.992672999999996</v>
      </c>
      <c r="DZ3" s="7">
        <f>DY3*0.000431</f>
        <v>1.4650842062999998E-2</v>
      </c>
      <c r="EA3" s="8">
        <f t="shared" ref="EA3:EA66" si="50">DY3-DZ3</f>
        <v>33.978022157936998</v>
      </c>
      <c r="EB3" s="8">
        <f>EA2</f>
        <v>16.992673</v>
      </c>
      <c r="EC3" s="2">
        <v>17</v>
      </c>
      <c r="ED3" s="8">
        <f t="shared" ref="ED3:ED66" si="51">EB3+EC3</f>
        <v>33.992672999999996</v>
      </c>
      <c r="EE3" s="7">
        <f>ED3*0.000431</f>
        <v>1.4650842062999998E-2</v>
      </c>
      <c r="EF3" s="8">
        <f t="shared" ref="EF3:EF66" si="52">ED3-EE3</f>
        <v>33.978022157936998</v>
      </c>
      <c r="EG3" s="8">
        <f>EF2</f>
        <v>16.992673</v>
      </c>
      <c r="EH3" s="2">
        <v>17</v>
      </c>
      <c r="EI3" s="8">
        <f t="shared" ref="EI3:EI66" si="53">EG3+EH3</f>
        <v>33.992672999999996</v>
      </c>
      <c r="EJ3" s="7">
        <f>EI3*0.000431</f>
        <v>1.4650842062999998E-2</v>
      </c>
      <c r="EK3" s="8">
        <f t="shared" ref="EK3:EK66" si="54">EI3-EJ3</f>
        <v>33.978022157936998</v>
      </c>
      <c r="EL3" s="8">
        <f>EK2</f>
        <v>16.992673</v>
      </c>
      <c r="EM3" s="2">
        <v>17</v>
      </c>
      <c r="EN3" s="8">
        <f t="shared" ref="EN3:EN66" si="55">EL3+EM3</f>
        <v>33.992672999999996</v>
      </c>
      <c r="EO3" s="7">
        <f>EN3*0.000431</f>
        <v>1.4650842062999998E-2</v>
      </c>
      <c r="EP3" s="8">
        <f t="shared" ref="EP3:EP66" si="56">EN3-EO3</f>
        <v>33.978022157936998</v>
      </c>
      <c r="EQ3" s="8">
        <f>EP2</f>
        <v>16.992673</v>
      </c>
      <c r="ER3" s="2">
        <v>17</v>
      </c>
      <c r="ES3" s="8">
        <f t="shared" ref="ES3:ES66" si="57">EQ3+ER3</f>
        <v>33.992672999999996</v>
      </c>
      <c r="ET3" s="7">
        <f>ES3*0.000431</f>
        <v>1.4650842062999998E-2</v>
      </c>
      <c r="EU3" s="8">
        <f t="shared" ref="EU3:EU66" si="58">ES3-ET3</f>
        <v>33.978022157936998</v>
      </c>
      <c r="EV3" s="8">
        <f>EU2</f>
        <v>16.992673</v>
      </c>
      <c r="EW3" s="2">
        <v>17</v>
      </c>
      <c r="EX3" s="8">
        <f t="shared" ref="EX3:EX66" si="59">EV3+EW3</f>
        <v>33.992672999999996</v>
      </c>
      <c r="EY3" s="7">
        <f>EX3*0.000431</f>
        <v>1.4650842062999998E-2</v>
      </c>
      <c r="EZ3" s="8">
        <f t="shared" ref="EZ3:EZ66" si="60">EX3-EY3</f>
        <v>33.978022157936998</v>
      </c>
      <c r="FA3" s="8">
        <f>EZ2</f>
        <v>16.992673</v>
      </c>
      <c r="FB3" s="2">
        <v>17</v>
      </c>
      <c r="FC3" s="8">
        <f t="shared" ref="FC3:FC66" si="61">FA3+FB3</f>
        <v>33.992672999999996</v>
      </c>
      <c r="FD3" s="7">
        <f>FC3*0.000431</f>
        <v>1.4650842062999998E-2</v>
      </c>
      <c r="FE3" s="8">
        <f t="shared" ref="FE3:FE66" si="62">FC3-FD3</f>
        <v>33.978022157936998</v>
      </c>
      <c r="FF3" s="8">
        <f>FE2</f>
        <v>16.992673</v>
      </c>
      <c r="FG3" s="2">
        <v>17</v>
      </c>
      <c r="FH3" s="8">
        <f t="shared" ref="FH3:FH66" si="63">FF3+FG3</f>
        <v>33.992672999999996</v>
      </c>
      <c r="FI3" s="7">
        <f>FH3*0.000431</f>
        <v>1.4650842062999998E-2</v>
      </c>
      <c r="FJ3" s="8">
        <f t="shared" ref="FJ3:FJ66" si="64">FH3-FI3</f>
        <v>33.978022157936998</v>
      </c>
      <c r="FK3" s="8">
        <f>FJ2</f>
        <v>16.992673</v>
      </c>
      <c r="FL3" s="2">
        <v>17</v>
      </c>
      <c r="FM3" s="8">
        <f t="shared" ref="FM3:FM66" si="65">FK3+FL3</f>
        <v>33.992672999999996</v>
      </c>
      <c r="FN3" s="7">
        <f>FM3*0.000431</f>
        <v>1.4650842062999998E-2</v>
      </c>
      <c r="FO3" s="8">
        <f t="shared" ref="FO3:FO66" si="66">FM3-FN3</f>
        <v>33.978022157936998</v>
      </c>
      <c r="FP3" s="8">
        <f>FO2</f>
        <v>16.992673</v>
      </c>
      <c r="FQ3" s="2">
        <v>17</v>
      </c>
      <c r="FR3" s="8">
        <f t="shared" ref="FR3:FR66" si="67">FP3+FQ3</f>
        <v>33.992672999999996</v>
      </c>
      <c r="FS3" s="7">
        <f>FR3*0.000431</f>
        <v>1.4650842062999998E-2</v>
      </c>
      <c r="FT3" s="8">
        <f t="shared" ref="FT3:FT66" si="68">FR3-FS3</f>
        <v>33.978022157936998</v>
      </c>
      <c r="FU3" s="8">
        <f>FT2</f>
        <v>16.992673</v>
      </c>
      <c r="FV3" s="2">
        <v>17</v>
      </c>
      <c r="FW3" s="8">
        <f t="shared" ref="FW3:FW66" si="69">FU3+FV3</f>
        <v>33.992672999999996</v>
      </c>
      <c r="FX3" s="7">
        <f>FW3*0.000431</f>
        <v>1.4650842062999998E-2</v>
      </c>
      <c r="FY3" s="8">
        <f t="shared" ref="FY3:FY66" si="70">FW3-FX3</f>
        <v>33.978022157936998</v>
      </c>
      <c r="FZ3" s="8">
        <f>FY2</f>
        <v>16.992673</v>
      </c>
    </row>
    <row r="4" spans="1:182" s="7" customFormat="1" ht="15" x14ac:dyDescent="0.25">
      <c r="A4" s="7">
        <v>18</v>
      </c>
      <c r="B4" s="7">
        <v>633</v>
      </c>
      <c r="C4">
        <v>90</v>
      </c>
      <c r="D4" s="7">
        <f t="shared" si="1"/>
        <v>723</v>
      </c>
      <c r="E4" s="7">
        <f>D4*0.000431</f>
        <v>0.31161300000000003</v>
      </c>
      <c r="F4" s="8">
        <f t="shared" si="2"/>
        <v>722.68838700000003</v>
      </c>
      <c r="G4" s="8">
        <f t="shared" ref="G4:G67" si="71">F3</f>
        <v>652.71855700000003</v>
      </c>
      <c r="H4" s="8">
        <v>78</v>
      </c>
      <c r="I4" s="8">
        <f t="shared" si="3"/>
        <v>730.71855700000003</v>
      </c>
      <c r="J4" s="7">
        <f>I4*0.000431</f>
        <v>0.31493969806700001</v>
      </c>
      <c r="K4" s="8">
        <f t="shared" si="4"/>
        <v>730.40361730193308</v>
      </c>
      <c r="L4" s="8">
        <f t="shared" ref="L4:L67" si="72">K3</f>
        <v>670.42947730193305</v>
      </c>
      <c r="M4" s="8">
        <v>71</v>
      </c>
      <c r="N4" s="8">
        <f t="shared" si="5"/>
        <v>741.42947730193305</v>
      </c>
      <c r="O4" s="7">
        <f>N4*0.000431</f>
        <v>0.31955610471713314</v>
      </c>
      <c r="P4" s="8">
        <f t="shared" si="6"/>
        <v>741.10992119721595</v>
      </c>
      <c r="Q4" s="8">
        <f t="shared" ref="Q4:Q67" si="73">P3</f>
        <v>34.977160343698003</v>
      </c>
      <c r="R4" s="8">
        <v>71</v>
      </c>
      <c r="S4" s="8">
        <f t="shared" si="7"/>
        <v>105.977160343698</v>
      </c>
      <c r="T4" s="7">
        <f>S4*0.000431</f>
        <v>4.5676156108133838E-2</v>
      </c>
      <c r="U4" s="8">
        <f t="shared" si="0"/>
        <v>105.93148418758987</v>
      </c>
      <c r="V4" s="8">
        <f t="shared" ref="V4:V67" si="74">U3</f>
        <v>33.978022157936998</v>
      </c>
      <c r="W4" s="8">
        <v>71</v>
      </c>
      <c r="X4" s="8">
        <f t="shared" si="8"/>
        <v>104.978022157937</v>
      </c>
      <c r="Y4" s="7">
        <f>X4*0.000431</f>
        <v>4.5245527550070851E-2</v>
      </c>
      <c r="Z4" s="8">
        <f t="shared" si="9"/>
        <v>104.93277663038694</v>
      </c>
      <c r="AA4" s="8">
        <f t="shared" ref="AA4:AA67" si="75">Z3</f>
        <v>33.978022157936998</v>
      </c>
      <c r="AB4" s="8">
        <v>71</v>
      </c>
      <c r="AC4" s="8">
        <f t="shared" si="10"/>
        <v>104.978022157937</v>
      </c>
      <c r="AD4" s="7">
        <f>AC4*0.000431</f>
        <v>4.5245527550070851E-2</v>
      </c>
      <c r="AE4" s="8">
        <f t="shared" si="11"/>
        <v>104.93277663038694</v>
      </c>
      <c r="AF4" s="8">
        <f t="shared" ref="AF4:AF67" si="76">AE3</f>
        <v>33.978022157936998</v>
      </c>
      <c r="AG4" s="2">
        <v>68</v>
      </c>
      <c r="AH4" s="8">
        <f t="shared" si="12"/>
        <v>101.978022157937</v>
      </c>
      <c r="AI4" s="7">
        <f>AH4*0.000431</f>
        <v>4.3952527550070848E-2</v>
      </c>
      <c r="AJ4" s="8">
        <f t="shared" si="13"/>
        <v>101.93406963038693</v>
      </c>
      <c r="AK4" s="8">
        <f t="shared" ref="AK4:AK67" si="77">AJ3</f>
        <v>33.978022157936998</v>
      </c>
      <c r="AL4" s="2">
        <v>68</v>
      </c>
      <c r="AM4" s="8">
        <f t="shared" si="14"/>
        <v>101.978022157937</v>
      </c>
      <c r="AN4" s="7">
        <f>AM4*0.000431</f>
        <v>4.3952527550070848E-2</v>
      </c>
      <c r="AO4" s="8">
        <f t="shared" si="15"/>
        <v>101.93406963038693</v>
      </c>
      <c r="AP4" s="8">
        <f t="shared" ref="AP4:AP67" si="78">AO3</f>
        <v>33.978022157936998</v>
      </c>
      <c r="AQ4" s="2">
        <v>68</v>
      </c>
      <c r="AR4" s="8">
        <f t="shared" si="16"/>
        <v>101.978022157937</v>
      </c>
      <c r="AS4" s="7">
        <f>AR4*0.000431</f>
        <v>4.3952527550070848E-2</v>
      </c>
      <c r="AT4" s="8">
        <f t="shared" si="17"/>
        <v>101.93406963038693</v>
      </c>
      <c r="AU4" s="8">
        <f t="shared" ref="AU4:AU67" si="79">AT3</f>
        <v>33.978022157936998</v>
      </c>
      <c r="AV4" s="2">
        <v>68</v>
      </c>
      <c r="AW4" s="8">
        <f t="shared" si="18"/>
        <v>101.978022157937</v>
      </c>
      <c r="AX4" s="7">
        <f>AW4*0.000431</f>
        <v>4.3952527550070848E-2</v>
      </c>
      <c r="AY4" s="8">
        <f t="shared" si="19"/>
        <v>101.93406963038693</v>
      </c>
      <c r="AZ4" s="8">
        <f t="shared" ref="AZ4:AZ67" si="80">AY3</f>
        <v>33.978022157936998</v>
      </c>
      <c r="BA4" s="2">
        <v>68</v>
      </c>
      <c r="BB4" s="8">
        <f t="shared" si="20"/>
        <v>101.978022157937</v>
      </c>
      <c r="BC4" s="7">
        <f>BB4*0.000431</f>
        <v>4.3952527550070848E-2</v>
      </c>
      <c r="BD4" s="8">
        <f t="shared" si="21"/>
        <v>101.93406963038693</v>
      </c>
      <c r="BE4" s="8">
        <f t="shared" ref="BE4:BE67" si="81">BD3</f>
        <v>33.978022157936998</v>
      </c>
      <c r="BF4" s="2">
        <v>68</v>
      </c>
      <c r="BG4" s="8">
        <f t="shared" si="22"/>
        <v>101.978022157937</v>
      </c>
      <c r="BH4" s="7">
        <f>BG4*0.000431</f>
        <v>4.3952527550070848E-2</v>
      </c>
      <c r="BI4" s="8">
        <f t="shared" si="23"/>
        <v>101.93406963038693</v>
      </c>
      <c r="BJ4" s="8">
        <f t="shared" ref="BJ4:BJ67" si="82">BI3</f>
        <v>33.978022157936998</v>
      </c>
      <c r="BK4" s="2">
        <v>68</v>
      </c>
      <c r="BL4" s="8">
        <f t="shared" si="24"/>
        <v>101.978022157937</v>
      </c>
      <c r="BM4" s="7">
        <f>BL4*0.000431</f>
        <v>4.3952527550070848E-2</v>
      </c>
      <c r="BN4" s="8">
        <f t="shared" si="25"/>
        <v>101.93406963038693</v>
      </c>
      <c r="BO4" s="8">
        <f t="shared" ref="BO4:BO67" si="83">BN3</f>
        <v>33.978022157936998</v>
      </c>
      <c r="BP4" s="2">
        <v>68</v>
      </c>
      <c r="BQ4" s="8">
        <f t="shared" si="26"/>
        <v>101.978022157937</v>
      </c>
      <c r="BR4" s="7">
        <f>BQ4*0.000431</f>
        <v>4.3952527550070848E-2</v>
      </c>
      <c r="BS4" s="8">
        <f t="shared" si="27"/>
        <v>101.93406963038693</v>
      </c>
      <c r="BT4" s="8">
        <f t="shared" ref="BT4:BT67" si="84">BS3</f>
        <v>33.978022157936998</v>
      </c>
      <c r="BU4" s="2">
        <v>68</v>
      </c>
      <c r="BV4" s="8">
        <f t="shared" si="28"/>
        <v>101.978022157937</v>
      </c>
      <c r="BW4" s="7">
        <f>BV4*0.000431</f>
        <v>4.3952527550070848E-2</v>
      </c>
      <c r="BX4" s="8">
        <f>BV4-BW4</f>
        <v>101.93406963038693</v>
      </c>
      <c r="BY4" s="8">
        <f t="shared" ref="BY4:BY67" si="85">BX3</f>
        <v>33.978022157936998</v>
      </c>
      <c r="BZ4" s="2">
        <v>68</v>
      </c>
      <c r="CA4" s="8">
        <f t="shared" si="29"/>
        <v>101.978022157937</v>
      </c>
      <c r="CB4" s="7">
        <f>CA4*0.000431</f>
        <v>4.3952527550070848E-2</v>
      </c>
      <c r="CC4" s="8">
        <f t="shared" si="30"/>
        <v>101.93406963038693</v>
      </c>
      <c r="CD4" s="8">
        <f t="shared" ref="CD4:CD67" si="86">CC3</f>
        <v>33.978022157936998</v>
      </c>
      <c r="CE4" s="2">
        <v>68</v>
      </c>
      <c r="CF4" s="8">
        <f t="shared" si="31"/>
        <v>101.978022157937</v>
      </c>
      <c r="CG4" s="7">
        <f>CF4*0.000431</f>
        <v>4.3952527550070848E-2</v>
      </c>
      <c r="CH4" s="8">
        <f t="shared" si="32"/>
        <v>101.93406963038693</v>
      </c>
      <c r="CI4" s="8">
        <f t="shared" ref="CI4:CI67" si="87">CH3</f>
        <v>33.978022157936998</v>
      </c>
      <c r="CJ4" s="2">
        <v>68</v>
      </c>
      <c r="CK4" s="8">
        <f t="shared" si="33"/>
        <v>101.978022157937</v>
      </c>
      <c r="CL4" s="7">
        <f>CK4*0.000431</f>
        <v>4.3952527550070848E-2</v>
      </c>
      <c r="CM4" s="8">
        <f t="shared" si="34"/>
        <v>101.93406963038693</v>
      </c>
      <c r="CN4" s="8">
        <f t="shared" ref="CN4:CN67" si="88">CM3</f>
        <v>33.978022157936998</v>
      </c>
      <c r="CO4" s="2">
        <v>68</v>
      </c>
      <c r="CP4" s="8">
        <f t="shared" si="35"/>
        <v>101.978022157937</v>
      </c>
      <c r="CQ4" s="7">
        <f>CP4*0.000431</f>
        <v>4.3952527550070848E-2</v>
      </c>
      <c r="CR4" s="8">
        <f t="shared" si="36"/>
        <v>101.93406963038693</v>
      </c>
      <c r="CS4" s="8">
        <f t="shared" ref="CS4:CS67" si="89">CR3</f>
        <v>33.978022157936998</v>
      </c>
      <c r="CT4" s="2">
        <v>68</v>
      </c>
      <c r="CU4" s="8">
        <f t="shared" si="37"/>
        <v>101.978022157937</v>
      </c>
      <c r="CV4" s="7">
        <f>CU4*0.000431</f>
        <v>4.3952527550070848E-2</v>
      </c>
      <c r="CW4" s="8">
        <f t="shared" si="38"/>
        <v>101.93406963038693</v>
      </c>
      <c r="CX4" s="8">
        <f t="shared" ref="CX4:CX67" si="90">CW3</f>
        <v>33.978022157936998</v>
      </c>
      <c r="CY4" s="2">
        <v>68</v>
      </c>
      <c r="CZ4" s="8">
        <f t="shared" si="39"/>
        <v>101.978022157937</v>
      </c>
      <c r="DA4" s="7">
        <f>CZ4*0.000431</f>
        <v>4.3952527550070848E-2</v>
      </c>
      <c r="DB4" s="8">
        <f t="shared" si="40"/>
        <v>101.93406963038693</v>
      </c>
      <c r="DC4" s="8">
        <f t="shared" ref="DC4:DC67" si="91">DB3</f>
        <v>33.978022157936998</v>
      </c>
      <c r="DD4" s="2">
        <v>68</v>
      </c>
      <c r="DE4" s="8">
        <f t="shared" si="41"/>
        <v>101.978022157937</v>
      </c>
      <c r="DF4" s="7">
        <f>DE4*0.000431</f>
        <v>4.3952527550070848E-2</v>
      </c>
      <c r="DG4" s="8">
        <f t="shared" si="42"/>
        <v>101.93406963038693</v>
      </c>
      <c r="DH4" s="8">
        <f t="shared" ref="DH4:DH67" si="92">DG3</f>
        <v>33.978022157936998</v>
      </c>
      <c r="DI4" s="2">
        <v>68</v>
      </c>
      <c r="DJ4" s="8">
        <f t="shared" si="43"/>
        <v>101.978022157937</v>
      </c>
      <c r="DK4" s="7">
        <f>DJ4*0.000431</f>
        <v>4.3952527550070848E-2</v>
      </c>
      <c r="DL4" s="8">
        <f t="shared" si="44"/>
        <v>101.93406963038693</v>
      </c>
      <c r="DM4" s="8">
        <f t="shared" ref="DM4:DM67" si="93">DL3</f>
        <v>33.978022157936998</v>
      </c>
      <c r="DN4" s="2">
        <v>68</v>
      </c>
      <c r="DO4" s="8">
        <f t="shared" si="45"/>
        <v>101.978022157937</v>
      </c>
      <c r="DP4" s="7">
        <f>DO4*0.000431</f>
        <v>4.3952527550070848E-2</v>
      </c>
      <c r="DQ4" s="8">
        <f t="shared" si="46"/>
        <v>101.93406963038693</v>
      </c>
      <c r="DR4" s="8">
        <f t="shared" ref="DR4:DR67" si="94">DQ3</f>
        <v>33.978022157936998</v>
      </c>
      <c r="DS4" s="2">
        <v>68</v>
      </c>
      <c r="DT4" s="8">
        <f t="shared" si="47"/>
        <v>101.978022157937</v>
      </c>
      <c r="DU4" s="7">
        <f>DT4*0.000431</f>
        <v>4.3952527550070848E-2</v>
      </c>
      <c r="DV4" s="8">
        <f t="shared" si="48"/>
        <v>101.93406963038693</v>
      </c>
      <c r="DW4" s="8">
        <f t="shared" ref="DW4:DW67" si="95">DV3</f>
        <v>33.978022157936998</v>
      </c>
      <c r="DX4" s="2">
        <v>68</v>
      </c>
      <c r="DY4" s="8">
        <f t="shared" si="49"/>
        <v>101.978022157937</v>
      </c>
      <c r="DZ4" s="7">
        <f>DY4*0.000431</f>
        <v>4.3952527550070848E-2</v>
      </c>
      <c r="EA4" s="8">
        <f t="shared" si="50"/>
        <v>101.93406963038693</v>
      </c>
      <c r="EB4" s="8">
        <f t="shared" ref="EB4:EB67" si="96">EA3</f>
        <v>33.978022157936998</v>
      </c>
      <c r="EC4" s="2">
        <v>68</v>
      </c>
      <c r="ED4" s="8">
        <f t="shared" si="51"/>
        <v>101.978022157937</v>
      </c>
      <c r="EE4" s="7">
        <f>ED4*0.000431</f>
        <v>4.3952527550070848E-2</v>
      </c>
      <c r="EF4" s="8">
        <f t="shared" si="52"/>
        <v>101.93406963038693</v>
      </c>
      <c r="EG4" s="8">
        <f t="shared" ref="EG4:EG67" si="97">EF3</f>
        <v>33.978022157936998</v>
      </c>
      <c r="EH4" s="2">
        <v>68</v>
      </c>
      <c r="EI4" s="8">
        <f t="shared" si="53"/>
        <v>101.978022157937</v>
      </c>
      <c r="EJ4" s="7">
        <f>EI4*0.000431</f>
        <v>4.3952527550070848E-2</v>
      </c>
      <c r="EK4" s="8">
        <f t="shared" si="54"/>
        <v>101.93406963038693</v>
      </c>
      <c r="EL4" s="8">
        <f t="shared" ref="EL4:EL67" si="98">EK3</f>
        <v>33.978022157936998</v>
      </c>
      <c r="EM4" s="2">
        <v>68</v>
      </c>
      <c r="EN4" s="8">
        <f t="shared" si="55"/>
        <v>101.978022157937</v>
      </c>
      <c r="EO4" s="7">
        <f>EN4*0.000431</f>
        <v>4.3952527550070848E-2</v>
      </c>
      <c r="EP4" s="8">
        <f t="shared" si="56"/>
        <v>101.93406963038693</v>
      </c>
      <c r="EQ4" s="8">
        <f t="shared" ref="EQ4:EQ67" si="99">EP3</f>
        <v>33.978022157936998</v>
      </c>
      <c r="ER4" s="2">
        <v>68</v>
      </c>
      <c r="ES4" s="8">
        <f t="shared" si="57"/>
        <v>101.978022157937</v>
      </c>
      <c r="ET4" s="7">
        <f>ES4*0.000431</f>
        <v>4.3952527550070848E-2</v>
      </c>
      <c r="EU4" s="8">
        <f t="shared" si="58"/>
        <v>101.93406963038693</v>
      </c>
      <c r="EV4" s="8">
        <f t="shared" ref="EV4:EV67" si="100">EU3</f>
        <v>33.978022157936998</v>
      </c>
      <c r="EW4" s="2">
        <v>68</v>
      </c>
      <c r="EX4" s="8">
        <f t="shared" si="59"/>
        <v>101.978022157937</v>
      </c>
      <c r="EY4" s="7">
        <f>EX4*0.000431</f>
        <v>4.3952527550070848E-2</v>
      </c>
      <c r="EZ4" s="8">
        <f t="shared" si="60"/>
        <v>101.93406963038693</v>
      </c>
      <c r="FA4" s="8">
        <f t="shared" ref="FA4:FA67" si="101">EZ3</f>
        <v>33.978022157936998</v>
      </c>
      <c r="FB4" s="2">
        <v>68</v>
      </c>
      <c r="FC4" s="8">
        <f t="shared" si="61"/>
        <v>101.978022157937</v>
      </c>
      <c r="FD4" s="7">
        <f>FC4*0.000431</f>
        <v>4.3952527550070848E-2</v>
      </c>
      <c r="FE4" s="8">
        <f t="shared" si="62"/>
        <v>101.93406963038693</v>
      </c>
      <c r="FF4" s="8">
        <f t="shared" ref="FF4:FF67" si="102">FE3</f>
        <v>33.978022157936998</v>
      </c>
      <c r="FG4" s="2">
        <v>68</v>
      </c>
      <c r="FH4" s="8">
        <f t="shared" si="63"/>
        <v>101.978022157937</v>
      </c>
      <c r="FI4" s="7">
        <f>FH4*0.000431</f>
        <v>4.3952527550070848E-2</v>
      </c>
      <c r="FJ4" s="8">
        <f t="shared" si="64"/>
        <v>101.93406963038693</v>
      </c>
      <c r="FK4" s="8">
        <f t="shared" ref="FK4:FK67" si="103">FJ3</f>
        <v>33.978022157936998</v>
      </c>
      <c r="FL4" s="2">
        <v>68</v>
      </c>
      <c r="FM4" s="8">
        <f t="shared" si="65"/>
        <v>101.978022157937</v>
      </c>
      <c r="FN4" s="7">
        <f>FM4*0.000431</f>
        <v>4.3952527550070848E-2</v>
      </c>
      <c r="FO4" s="8">
        <f t="shared" si="66"/>
        <v>101.93406963038693</v>
      </c>
      <c r="FP4" s="8">
        <f t="shared" ref="FP4:FP67" si="104">FO3</f>
        <v>33.978022157936998</v>
      </c>
      <c r="FQ4" s="2">
        <v>68</v>
      </c>
      <c r="FR4" s="8">
        <f t="shared" si="67"/>
        <v>101.978022157937</v>
      </c>
      <c r="FS4" s="7">
        <f>FR4*0.000431</f>
        <v>4.3952527550070848E-2</v>
      </c>
      <c r="FT4" s="8">
        <f t="shared" si="68"/>
        <v>101.93406963038693</v>
      </c>
      <c r="FU4" s="8">
        <f t="shared" ref="FU4:FU67" si="105">FT3</f>
        <v>33.978022157936998</v>
      </c>
      <c r="FV4" s="2">
        <v>68</v>
      </c>
      <c r="FW4" s="8">
        <f t="shared" si="69"/>
        <v>101.978022157937</v>
      </c>
      <c r="FX4" s="7">
        <f>FW4*0.000431</f>
        <v>4.3952527550070848E-2</v>
      </c>
      <c r="FY4" s="8">
        <f t="shared" si="70"/>
        <v>101.93406963038693</v>
      </c>
      <c r="FZ4" s="8">
        <f t="shared" ref="FZ4:FZ67" si="106">FY3</f>
        <v>33.978022157936998</v>
      </c>
    </row>
    <row r="5" spans="1:182" s="7" customFormat="1" ht="15" x14ac:dyDescent="0.25">
      <c r="A5" s="7">
        <v>19</v>
      </c>
      <c r="B5" s="7">
        <v>633</v>
      </c>
      <c r="C5">
        <v>90</v>
      </c>
      <c r="D5" s="7">
        <f t="shared" si="1"/>
        <v>723</v>
      </c>
      <c r="E5" s="7">
        <f>D5*0.000431</f>
        <v>0.31161300000000003</v>
      </c>
      <c r="F5" s="8">
        <f t="shared" si="2"/>
        <v>722.68838700000003</v>
      </c>
      <c r="G5" s="8">
        <f t="shared" si="71"/>
        <v>722.68838700000003</v>
      </c>
      <c r="H5" s="8">
        <v>78</v>
      </c>
      <c r="I5" s="8">
        <f t="shared" si="3"/>
        <v>800.68838700000003</v>
      </c>
      <c r="J5" s="7">
        <f>I5*0.000431</f>
        <v>0.345096694797</v>
      </c>
      <c r="K5" s="8">
        <f t="shared" si="4"/>
        <v>800.34329030520303</v>
      </c>
      <c r="L5" s="8">
        <f t="shared" si="72"/>
        <v>730.40361730193308</v>
      </c>
      <c r="M5" s="8">
        <v>71</v>
      </c>
      <c r="N5" s="8">
        <f t="shared" si="5"/>
        <v>801.40361730193308</v>
      </c>
      <c r="O5" s="7">
        <f>N5*0.000431</f>
        <v>0.34540495905713314</v>
      </c>
      <c r="P5" s="8">
        <f t="shared" si="6"/>
        <v>801.058212342876</v>
      </c>
      <c r="Q5" s="8">
        <f t="shared" si="73"/>
        <v>741.10992119721595</v>
      </c>
      <c r="R5" s="8">
        <v>71</v>
      </c>
      <c r="S5" s="8">
        <f t="shared" si="7"/>
        <v>812.10992119721595</v>
      </c>
      <c r="T5" s="7">
        <f>S5*0.000431</f>
        <v>0.35001937603600008</v>
      </c>
      <c r="U5" s="8">
        <f t="shared" si="0"/>
        <v>811.75990182117994</v>
      </c>
      <c r="V5" s="8">
        <f t="shared" si="74"/>
        <v>105.93148418758987</v>
      </c>
      <c r="W5" s="8">
        <v>71</v>
      </c>
      <c r="X5" s="8">
        <f t="shared" si="8"/>
        <v>176.93148418758989</v>
      </c>
      <c r="Y5" s="7">
        <f>X5*0.000431</f>
        <v>7.625746968485124E-2</v>
      </c>
      <c r="Z5" s="8">
        <f t="shared" si="9"/>
        <v>176.85522671790503</v>
      </c>
      <c r="AA5" s="8">
        <f t="shared" si="75"/>
        <v>104.93277663038694</v>
      </c>
      <c r="AB5" s="8">
        <v>71</v>
      </c>
      <c r="AC5" s="8">
        <f t="shared" si="10"/>
        <v>175.93277663038694</v>
      </c>
      <c r="AD5" s="7">
        <f>AC5*0.000431</f>
        <v>7.582702672769677E-2</v>
      </c>
      <c r="AE5" s="8">
        <f t="shared" si="11"/>
        <v>175.85694960365925</v>
      </c>
      <c r="AF5" s="8">
        <f t="shared" si="76"/>
        <v>104.93277663038694</v>
      </c>
      <c r="AG5" s="2">
        <v>69</v>
      </c>
      <c r="AH5" s="8">
        <f t="shared" si="12"/>
        <v>173.93277663038694</v>
      </c>
      <c r="AI5" s="7">
        <f>AH5*0.000431</f>
        <v>7.4965026727696768E-2</v>
      </c>
      <c r="AJ5" s="8">
        <f t="shared" si="13"/>
        <v>173.85781160365923</v>
      </c>
      <c r="AK5" s="8">
        <f t="shared" si="77"/>
        <v>101.93406963038693</v>
      </c>
      <c r="AL5" s="2">
        <v>69</v>
      </c>
      <c r="AM5" s="8">
        <f t="shared" si="14"/>
        <v>170.93406963038694</v>
      </c>
      <c r="AN5" s="7">
        <f>AM5*0.000431</f>
        <v>7.3672584010696776E-2</v>
      </c>
      <c r="AO5" s="8">
        <f t="shared" si="15"/>
        <v>170.86039704637625</v>
      </c>
      <c r="AP5" s="8">
        <f t="shared" si="78"/>
        <v>101.93406963038693</v>
      </c>
      <c r="AQ5" s="2">
        <v>69</v>
      </c>
      <c r="AR5" s="8">
        <f t="shared" si="16"/>
        <v>170.93406963038694</v>
      </c>
      <c r="AS5" s="7">
        <f>AR5*0.000431</f>
        <v>7.3672584010696776E-2</v>
      </c>
      <c r="AT5" s="8">
        <f t="shared" si="17"/>
        <v>170.86039704637625</v>
      </c>
      <c r="AU5" s="8">
        <f t="shared" si="79"/>
        <v>101.93406963038693</v>
      </c>
      <c r="AV5" s="2">
        <v>69</v>
      </c>
      <c r="AW5" s="8">
        <f t="shared" si="18"/>
        <v>170.93406963038694</v>
      </c>
      <c r="AX5" s="7">
        <f>AW5*0.000431</f>
        <v>7.3672584010696776E-2</v>
      </c>
      <c r="AY5" s="8">
        <f t="shared" si="19"/>
        <v>170.86039704637625</v>
      </c>
      <c r="AZ5" s="8">
        <f t="shared" si="80"/>
        <v>101.93406963038693</v>
      </c>
      <c r="BA5" s="2">
        <v>69</v>
      </c>
      <c r="BB5" s="8">
        <f t="shared" si="20"/>
        <v>170.93406963038694</v>
      </c>
      <c r="BC5" s="7">
        <f>BB5*0.000431</f>
        <v>7.3672584010696776E-2</v>
      </c>
      <c r="BD5" s="8">
        <f t="shared" si="21"/>
        <v>170.86039704637625</v>
      </c>
      <c r="BE5" s="8">
        <f t="shared" si="81"/>
        <v>101.93406963038693</v>
      </c>
      <c r="BF5" s="2">
        <v>69</v>
      </c>
      <c r="BG5" s="8">
        <f t="shared" si="22"/>
        <v>170.93406963038694</v>
      </c>
      <c r="BH5" s="7">
        <f>BG5*0.000431</f>
        <v>7.3672584010696776E-2</v>
      </c>
      <c r="BI5" s="8">
        <f t="shared" si="23"/>
        <v>170.86039704637625</v>
      </c>
      <c r="BJ5" s="8">
        <f t="shared" si="82"/>
        <v>101.93406963038693</v>
      </c>
      <c r="BK5" s="2">
        <v>69</v>
      </c>
      <c r="BL5" s="8">
        <f t="shared" si="24"/>
        <v>170.93406963038694</v>
      </c>
      <c r="BM5" s="7">
        <f>BL5*0.000431</f>
        <v>7.3672584010696776E-2</v>
      </c>
      <c r="BN5" s="8">
        <f t="shared" si="25"/>
        <v>170.86039704637625</v>
      </c>
      <c r="BO5" s="8">
        <f t="shared" si="83"/>
        <v>101.93406963038693</v>
      </c>
      <c r="BP5" s="2">
        <v>69</v>
      </c>
      <c r="BQ5" s="8">
        <f t="shared" si="26"/>
        <v>170.93406963038694</v>
      </c>
      <c r="BR5" s="7">
        <f>BQ5*0.000431</f>
        <v>7.3672584010696776E-2</v>
      </c>
      <c r="BS5" s="8">
        <f t="shared" si="27"/>
        <v>170.86039704637625</v>
      </c>
      <c r="BT5" s="8">
        <f t="shared" si="84"/>
        <v>101.93406963038693</v>
      </c>
      <c r="BU5" s="2">
        <v>69</v>
      </c>
      <c r="BV5" s="8">
        <f t="shared" si="28"/>
        <v>170.93406963038694</v>
      </c>
      <c r="BW5" s="7">
        <f>BV5*0.000431</f>
        <v>7.3672584010696776E-2</v>
      </c>
      <c r="BX5" s="8">
        <f t="shared" ref="BX5:BX68" si="107">BV5-BW5</f>
        <v>170.86039704637625</v>
      </c>
      <c r="BY5" s="8">
        <f t="shared" si="85"/>
        <v>101.93406963038693</v>
      </c>
      <c r="BZ5" s="2">
        <v>69</v>
      </c>
      <c r="CA5" s="8">
        <f t="shared" si="29"/>
        <v>170.93406963038694</v>
      </c>
      <c r="CB5" s="7">
        <f>CA5*0.000431</f>
        <v>7.3672584010696776E-2</v>
      </c>
      <c r="CC5" s="8">
        <f t="shared" si="30"/>
        <v>170.86039704637625</v>
      </c>
      <c r="CD5" s="8">
        <f t="shared" si="86"/>
        <v>101.93406963038693</v>
      </c>
      <c r="CE5" s="2">
        <v>69</v>
      </c>
      <c r="CF5" s="8">
        <f t="shared" si="31"/>
        <v>170.93406963038694</v>
      </c>
      <c r="CG5" s="7">
        <f>CF5*0.000431</f>
        <v>7.3672584010696776E-2</v>
      </c>
      <c r="CH5" s="8">
        <f t="shared" si="32"/>
        <v>170.86039704637625</v>
      </c>
      <c r="CI5" s="8">
        <f t="shared" si="87"/>
        <v>101.93406963038693</v>
      </c>
      <c r="CJ5" s="2">
        <v>69</v>
      </c>
      <c r="CK5" s="8">
        <f t="shared" si="33"/>
        <v>170.93406963038694</v>
      </c>
      <c r="CL5" s="7">
        <f>CK5*0.000431</f>
        <v>7.3672584010696776E-2</v>
      </c>
      <c r="CM5" s="8">
        <f t="shared" si="34"/>
        <v>170.86039704637625</v>
      </c>
      <c r="CN5" s="8">
        <f t="shared" si="88"/>
        <v>101.93406963038693</v>
      </c>
      <c r="CO5" s="2">
        <v>69</v>
      </c>
      <c r="CP5" s="8">
        <f t="shared" si="35"/>
        <v>170.93406963038694</v>
      </c>
      <c r="CQ5" s="7">
        <f>CP5*0.000431</f>
        <v>7.3672584010696776E-2</v>
      </c>
      <c r="CR5" s="8">
        <f t="shared" si="36"/>
        <v>170.86039704637625</v>
      </c>
      <c r="CS5" s="8">
        <f t="shared" si="89"/>
        <v>101.93406963038693</v>
      </c>
      <c r="CT5" s="2">
        <v>69</v>
      </c>
      <c r="CU5" s="8">
        <f t="shared" si="37"/>
        <v>170.93406963038694</v>
      </c>
      <c r="CV5" s="7">
        <f>CU5*0.000431</f>
        <v>7.3672584010696776E-2</v>
      </c>
      <c r="CW5" s="8">
        <f t="shared" si="38"/>
        <v>170.86039704637625</v>
      </c>
      <c r="CX5" s="8">
        <f t="shared" si="90"/>
        <v>101.93406963038693</v>
      </c>
      <c r="CY5" s="2">
        <v>69</v>
      </c>
      <c r="CZ5" s="8">
        <f t="shared" si="39"/>
        <v>170.93406963038694</v>
      </c>
      <c r="DA5" s="7">
        <f>CZ5*0.000431</f>
        <v>7.3672584010696776E-2</v>
      </c>
      <c r="DB5" s="8">
        <f t="shared" si="40"/>
        <v>170.86039704637625</v>
      </c>
      <c r="DC5" s="8">
        <f t="shared" si="91"/>
        <v>101.93406963038693</v>
      </c>
      <c r="DD5" s="2">
        <v>69</v>
      </c>
      <c r="DE5" s="8">
        <f t="shared" si="41"/>
        <v>170.93406963038694</v>
      </c>
      <c r="DF5" s="7">
        <f>DE5*0.000431</f>
        <v>7.3672584010696776E-2</v>
      </c>
      <c r="DG5" s="8">
        <f t="shared" si="42"/>
        <v>170.86039704637625</v>
      </c>
      <c r="DH5" s="8">
        <f t="shared" si="92"/>
        <v>101.93406963038693</v>
      </c>
      <c r="DI5" s="2">
        <v>69</v>
      </c>
      <c r="DJ5" s="8">
        <f t="shared" si="43"/>
        <v>170.93406963038694</v>
      </c>
      <c r="DK5" s="7">
        <f>DJ5*0.000431</f>
        <v>7.3672584010696776E-2</v>
      </c>
      <c r="DL5" s="8">
        <f t="shared" si="44"/>
        <v>170.86039704637625</v>
      </c>
      <c r="DM5" s="8">
        <f t="shared" si="93"/>
        <v>101.93406963038693</v>
      </c>
      <c r="DN5" s="2">
        <v>69</v>
      </c>
      <c r="DO5" s="8">
        <f t="shared" si="45"/>
        <v>170.93406963038694</v>
      </c>
      <c r="DP5" s="7">
        <f>DO5*0.000431</f>
        <v>7.3672584010696776E-2</v>
      </c>
      <c r="DQ5" s="8">
        <f t="shared" si="46"/>
        <v>170.86039704637625</v>
      </c>
      <c r="DR5" s="8">
        <f t="shared" si="94"/>
        <v>101.93406963038693</v>
      </c>
      <c r="DS5" s="2">
        <v>69</v>
      </c>
      <c r="DT5" s="8">
        <f t="shared" si="47"/>
        <v>170.93406963038694</v>
      </c>
      <c r="DU5" s="7">
        <f>DT5*0.000431</f>
        <v>7.3672584010696776E-2</v>
      </c>
      <c r="DV5" s="8">
        <f t="shared" si="48"/>
        <v>170.86039704637625</v>
      </c>
      <c r="DW5" s="8">
        <f t="shared" si="95"/>
        <v>101.93406963038693</v>
      </c>
      <c r="DX5" s="2">
        <v>69</v>
      </c>
      <c r="DY5" s="8">
        <f t="shared" si="49"/>
        <v>170.93406963038694</v>
      </c>
      <c r="DZ5" s="7">
        <f>DY5*0.000431</f>
        <v>7.3672584010696776E-2</v>
      </c>
      <c r="EA5" s="8">
        <f t="shared" si="50"/>
        <v>170.86039704637625</v>
      </c>
      <c r="EB5" s="8">
        <f t="shared" si="96"/>
        <v>101.93406963038693</v>
      </c>
      <c r="EC5" s="2">
        <v>69</v>
      </c>
      <c r="ED5" s="8">
        <f t="shared" si="51"/>
        <v>170.93406963038694</v>
      </c>
      <c r="EE5" s="7">
        <f>ED5*0.000431</f>
        <v>7.3672584010696776E-2</v>
      </c>
      <c r="EF5" s="8">
        <f t="shared" si="52"/>
        <v>170.86039704637625</v>
      </c>
      <c r="EG5" s="8">
        <f t="shared" si="97"/>
        <v>101.93406963038693</v>
      </c>
      <c r="EH5" s="2">
        <v>69</v>
      </c>
      <c r="EI5" s="8">
        <f t="shared" si="53"/>
        <v>170.93406963038694</v>
      </c>
      <c r="EJ5" s="7">
        <f>EI5*0.000431</f>
        <v>7.3672584010696776E-2</v>
      </c>
      <c r="EK5" s="8">
        <f t="shared" si="54"/>
        <v>170.86039704637625</v>
      </c>
      <c r="EL5" s="8">
        <f t="shared" si="98"/>
        <v>101.93406963038693</v>
      </c>
      <c r="EM5" s="2">
        <v>69</v>
      </c>
      <c r="EN5" s="8">
        <f t="shared" si="55"/>
        <v>170.93406963038694</v>
      </c>
      <c r="EO5" s="7">
        <f>EN5*0.000431</f>
        <v>7.3672584010696776E-2</v>
      </c>
      <c r="EP5" s="8">
        <f t="shared" si="56"/>
        <v>170.86039704637625</v>
      </c>
      <c r="EQ5" s="8">
        <f t="shared" si="99"/>
        <v>101.93406963038693</v>
      </c>
      <c r="ER5" s="2">
        <v>69</v>
      </c>
      <c r="ES5" s="8">
        <f t="shared" si="57"/>
        <v>170.93406963038694</v>
      </c>
      <c r="ET5" s="7">
        <f>ES5*0.000431</f>
        <v>7.3672584010696776E-2</v>
      </c>
      <c r="EU5" s="8">
        <f t="shared" si="58"/>
        <v>170.86039704637625</v>
      </c>
      <c r="EV5" s="8">
        <f t="shared" si="100"/>
        <v>101.93406963038693</v>
      </c>
      <c r="EW5" s="2">
        <v>69</v>
      </c>
      <c r="EX5" s="8">
        <f t="shared" si="59"/>
        <v>170.93406963038694</v>
      </c>
      <c r="EY5" s="7">
        <f>EX5*0.000431</f>
        <v>7.3672584010696776E-2</v>
      </c>
      <c r="EZ5" s="8">
        <f t="shared" si="60"/>
        <v>170.86039704637625</v>
      </c>
      <c r="FA5" s="8">
        <f t="shared" si="101"/>
        <v>101.93406963038693</v>
      </c>
      <c r="FB5" s="2">
        <v>69</v>
      </c>
      <c r="FC5" s="8">
        <f t="shared" si="61"/>
        <v>170.93406963038694</v>
      </c>
      <c r="FD5" s="7">
        <f>FC5*0.000431</f>
        <v>7.3672584010696776E-2</v>
      </c>
      <c r="FE5" s="8">
        <f t="shared" si="62"/>
        <v>170.86039704637625</v>
      </c>
      <c r="FF5" s="8">
        <f t="shared" si="102"/>
        <v>101.93406963038693</v>
      </c>
      <c r="FG5" s="2">
        <v>69</v>
      </c>
      <c r="FH5" s="8">
        <f t="shared" si="63"/>
        <v>170.93406963038694</v>
      </c>
      <c r="FI5" s="7">
        <f>FH5*0.000431</f>
        <v>7.3672584010696776E-2</v>
      </c>
      <c r="FJ5" s="8">
        <f t="shared" si="64"/>
        <v>170.86039704637625</v>
      </c>
      <c r="FK5" s="8">
        <f t="shared" si="103"/>
        <v>101.93406963038693</v>
      </c>
      <c r="FL5" s="2">
        <v>69</v>
      </c>
      <c r="FM5" s="8">
        <f t="shared" si="65"/>
        <v>170.93406963038694</v>
      </c>
      <c r="FN5" s="7">
        <f>FM5*0.000431</f>
        <v>7.3672584010696776E-2</v>
      </c>
      <c r="FO5" s="8">
        <f t="shared" si="66"/>
        <v>170.86039704637625</v>
      </c>
      <c r="FP5" s="8">
        <f t="shared" si="104"/>
        <v>101.93406963038693</v>
      </c>
      <c r="FQ5" s="2">
        <v>69</v>
      </c>
      <c r="FR5" s="8">
        <f t="shared" si="67"/>
        <v>170.93406963038694</v>
      </c>
      <c r="FS5" s="7">
        <f>FR5*0.000431</f>
        <v>7.3672584010696776E-2</v>
      </c>
      <c r="FT5" s="8">
        <f t="shared" si="68"/>
        <v>170.86039704637625</v>
      </c>
      <c r="FU5" s="8">
        <f t="shared" si="105"/>
        <v>101.93406963038693</v>
      </c>
      <c r="FV5" s="2">
        <v>69</v>
      </c>
      <c r="FW5" s="8">
        <f t="shared" si="69"/>
        <v>170.93406963038694</v>
      </c>
      <c r="FX5" s="7">
        <f>FW5*0.000431</f>
        <v>7.3672584010696776E-2</v>
      </c>
      <c r="FY5" s="8">
        <f t="shared" si="70"/>
        <v>170.86039704637625</v>
      </c>
      <c r="FZ5" s="8">
        <f t="shared" si="106"/>
        <v>101.93406963038693</v>
      </c>
    </row>
    <row r="6" spans="1:182" s="9" customFormat="1" ht="15" x14ac:dyDescent="0.25">
      <c r="A6" s="9">
        <v>20</v>
      </c>
      <c r="B6" s="7">
        <v>633</v>
      </c>
      <c r="C6">
        <v>160</v>
      </c>
      <c r="D6" s="9">
        <f t="shared" si="1"/>
        <v>793</v>
      </c>
      <c r="E6" s="9">
        <f>D6*0.000582</f>
        <v>0.46152600000000005</v>
      </c>
      <c r="F6" s="10">
        <f t="shared" si="2"/>
        <v>792.53847399999995</v>
      </c>
      <c r="G6" s="8">
        <f t="shared" si="71"/>
        <v>722.68838700000003</v>
      </c>
      <c r="H6" s="10">
        <v>141</v>
      </c>
      <c r="I6" s="10">
        <f t="shared" si="3"/>
        <v>863.68838700000003</v>
      </c>
      <c r="J6" s="9">
        <f>I6*0.000582</f>
        <v>0.50266664123400007</v>
      </c>
      <c r="K6" s="10">
        <f t="shared" si="4"/>
        <v>863.18572035876605</v>
      </c>
      <c r="L6" s="8">
        <f t="shared" si="72"/>
        <v>800.34329030520303</v>
      </c>
      <c r="M6" s="10">
        <v>127</v>
      </c>
      <c r="N6" s="10">
        <f t="shared" si="5"/>
        <v>927.34329030520303</v>
      </c>
      <c r="O6" s="9">
        <f>N6*0.000582</f>
        <v>0.53971379495762817</v>
      </c>
      <c r="P6" s="10">
        <f t="shared" si="6"/>
        <v>926.80357651024542</v>
      </c>
      <c r="Q6" s="8">
        <f t="shared" si="73"/>
        <v>801.058212342876</v>
      </c>
      <c r="R6" s="10">
        <v>127</v>
      </c>
      <c r="S6" s="10">
        <f t="shared" si="7"/>
        <v>928.058212342876</v>
      </c>
      <c r="T6" s="9">
        <f>S6*0.000582</f>
        <v>0.54012987958355385</v>
      </c>
      <c r="U6" s="10">
        <f t="shared" si="0"/>
        <v>927.51808246329244</v>
      </c>
      <c r="V6" s="8">
        <f t="shared" si="74"/>
        <v>811.75990182117994</v>
      </c>
      <c r="W6" s="10">
        <v>127</v>
      </c>
      <c r="X6" s="10">
        <f t="shared" si="8"/>
        <v>938.75990182117994</v>
      </c>
      <c r="Y6" s="9">
        <f>X6*0.000582</f>
        <v>0.54635826285992672</v>
      </c>
      <c r="Z6" s="10">
        <f t="shared" si="9"/>
        <v>938.21354355832</v>
      </c>
      <c r="AA6" s="8">
        <f t="shared" si="75"/>
        <v>176.85522671790503</v>
      </c>
      <c r="AB6" s="10">
        <v>127</v>
      </c>
      <c r="AC6" s="10">
        <f t="shared" si="10"/>
        <v>303.855226717905</v>
      </c>
      <c r="AD6" s="9">
        <f>AC6*0.000582</f>
        <v>0.17684374194982072</v>
      </c>
      <c r="AE6" s="10">
        <f t="shared" si="11"/>
        <v>303.67838297595517</v>
      </c>
      <c r="AF6" s="8">
        <f t="shared" si="76"/>
        <v>175.85694960365925</v>
      </c>
      <c r="AG6" s="2">
        <v>122</v>
      </c>
      <c r="AH6" s="10">
        <f t="shared" si="12"/>
        <v>297.85694960365925</v>
      </c>
      <c r="AI6" s="9">
        <f>AH6*0.000582</f>
        <v>0.17335274466932971</v>
      </c>
      <c r="AJ6" s="10">
        <f t="shared" si="13"/>
        <v>297.68359685898992</v>
      </c>
      <c r="AK6" s="8">
        <f t="shared" si="77"/>
        <v>173.85781160365923</v>
      </c>
      <c r="AL6" s="2">
        <v>122</v>
      </c>
      <c r="AM6" s="10">
        <f t="shared" si="14"/>
        <v>295.85781160365923</v>
      </c>
      <c r="AN6" s="9">
        <f>AM6*0.000582</f>
        <v>0.17218924635332969</v>
      </c>
      <c r="AO6" s="10">
        <f t="shared" si="15"/>
        <v>295.68562235730587</v>
      </c>
      <c r="AP6" s="8">
        <f t="shared" si="78"/>
        <v>170.86039704637625</v>
      </c>
      <c r="AQ6" s="2">
        <v>122</v>
      </c>
      <c r="AR6" s="10">
        <f t="shared" si="16"/>
        <v>292.86039704637625</v>
      </c>
      <c r="AS6" s="9">
        <f>AR6*0.000582</f>
        <v>0.170444751080991</v>
      </c>
      <c r="AT6" s="10">
        <f t="shared" si="17"/>
        <v>292.68995229529526</v>
      </c>
      <c r="AU6" s="8">
        <f t="shared" si="79"/>
        <v>170.86039704637625</v>
      </c>
      <c r="AV6" s="2">
        <v>122</v>
      </c>
      <c r="AW6" s="10">
        <f t="shared" si="18"/>
        <v>292.86039704637625</v>
      </c>
      <c r="AX6" s="9">
        <f>AW6*0.000582</f>
        <v>0.170444751080991</v>
      </c>
      <c r="AY6" s="10">
        <f t="shared" si="19"/>
        <v>292.68995229529526</v>
      </c>
      <c r="AZ6" s="8">
        <f t="shared" si="80"/>
        <v>170.86039704637625</v>
      </c>
      <c r="BA6" s="2">
        <v>122</v>
      </c>
      <c r="BB6" s="10">
        <f t="shared" si="20"/>
        <v>292.86039704637625</v>
      </c>
      <c r="BC6" s="9">
        <f>BB6*0.000582</f>
        <v>0.170444751080991</v>
      </c>
      <c r="BD6" s="10">
        <f t="shared" si="21"/>
        <v>292.68995229529526</v>
      </c>
      <c r="BE6" s="8">
        <f t="shared" si="81"/>
        <v>170.86039704637625</v>
      </c>
      <c r="BF6" s="2">
        <v>122</v>
      </c>
      <c r="BG6" s="10">
        <f t="shared" si="22"/>
        <v>292.86039704637625</v>
      </c>
      <c r="BH6" s="9">
        <f>BG6*0.000582</f>
        <v>0.170444751080991</v>
      </c>
      <c r="BI6" s="10">
        <f t="shared" si="23"/>
        <v>292.68995229529526</v>
      </c>
      <c r="BJ6" s="8">
        <f t="shared" si="82"/>
        <v>170.86039704637625</v>
      </c>
      <c r="BK6" s="2">
        <v>122</v>
      </c>
      <c r="BL6" s="10">
        <f t="shared" si="24"/>
        <v>292.86039704637625</v>
      </c>
      <c r="BM6" s="9">
        <f>BL6*0.000582</f>
        <v>0.170444751080991</v>
      </c>
      <c r="BN6" s="10">
        <f t="shared" si="25"/>
        <v>292.68995229529526</v>
      </c>
      <c r="BO6" s="8">
        <f t="shared" si="83"/>
        <v>170.86039704637625</v>
      </c>
      <c r="BP6" s="2">
        <v>122</v>
      </c>
      <c r="BQ6" s="10">
        <f t="shared" si="26"/>
        <v>292.86039704637625</v>
      </c>
      <c r="BR6" s="9">
        <f>BQ6*0.000582</f>
        <v>0.170444751080991</v>
      </c>
      <c r="BS6" s="10">
        <f t="shared" si="27"/>
        <v>292.68995229529526</v>
      </c>
      <c r="BT6" s="8">
        <f t="shared" si="84"/>
        <v>170.86039704637625</v>
      </c>
      <c r="BU6" s="2">
        <v>122</v>
      </c>
      <c r="BV6" s="10">
        <f t="shared" si="28"/>
        <v>292.86039704637625</v>
      </c>
      <c r="BW6" s="9">
        <f>BV6*0.000582</f>
        <v>0.170444751080991</v>
      </c>
      <c r="BX6" s="10">
        <f t="shared" si="107"/>
        <v>292.68995229529526</v>
      </c>
      <c r="BY6" s="8">
        <f t="shared" si="85"/>
        <v>170.86039704637625</v>
      </c>
      <c r="BZ6" s="2">
        <v>122</v>
      </c>
      <c r="CA6" s="10">
        <f t="shared" si="29"/>
        <v>292.86039704637625</v>
      </c>
      <c r="CB6" s="9">
        <f>CA6*0.000582</f>
        <v>0.170444751080991</v>
      </c>
      <c r="CC6" s="10">
        <f t="shared" si="30"/>
        <v>292.68995229529526</v>
      </c>
      <c r="CD6" s="8">
        <f t="shared" si="86"/>
        <v>170.86039704637625</v>
      </c>
      <c r="CE6" s="2">
        <v>122</v>
      </c>
      <c r="CF6" s="10">
        <f t="shared" si="31"/>
        <v>292.86039704637625</v>
      </c>
      <c r="CG6" s="9">
        <f>CF6*0.000582</f>
        <v>0.170444751080991</v>
      </c>
      <c r="CH6" s="10">
        <f t="shared" si="32"/>
        <v>292.68995229529526</v>
      </c>
      <c r="CI6" s="8">
        <f t="shared" si="87"/>
        <v>170.86039704637625</v>
      </c>
      <c r="CJ6" s="2">
        <v>122</v>
      </c>
      <c r="CK6" s="10">
        <f t="shared" si="33"/>
        <v>292.86039704637625</v>
      </c>
      <c r="CL6" s="9">
        <f>CK6*0.000582</f>
        <v>0.170444751080991</v>
      </c>
      <c r="CM6" s="10">
        <f t="shared" si="34"/>
        <v>292.68995229529526</v>
      </c>
      <c r="CN6" s="8">
        <f t="shared" si="88"/>
        <v>170.86039704637625</v>
      </c>
      <c r="CO6" s="2">
        <v>122</v>
      </c>
      <c r="CP6" s="10">
        <f t="shared" si="35"/>
        <v>292.86039704637625</v>
      </c>
      <c r="CQ6" s="9">
        <f>CP6*0.000582</f>
        <v>0.170444751080991</v>
      </c>
      <c r="CR6" s="10">
        <f t="shared" si="36"/>
        <v>292.68995229529526</v>
      </c>
      <c r="CS6" s="8">
        <f t="shared" si="89"/>
        <v>170.86039704637625</v>
      </c>
      <c r="CT6" s="2">
        <v>122</v>
      </c>
      <c r="CU6" s="10">
        <f t="shared" si="37"/>
        <v>292.86039704637625</v>
      </c>
      <c r="CV6" s="9">
        <f>CU6*0.000582</f>
        <v>0.170444751080991</v>
      </c>
      <c r="CW6" s="10">
        <f t="shared" si="38"/>
        <v>292.68995229529526</v>
      </c>
      <c r="CX6" s="8">
        <f t="shared" si="90"/>
        <v>170.86039704637625</v>
      </c>
      <c r="CY6" s="2">
        <v>122</v>
      </c>
      <c r="CZ6" s="10">
        <f t="shared" si="39"/>
        <v>292.86039704637625</v>
      </c>
      <c r="DA6" s="9">
        <f>CZ6*0.000582</f>
        <v>0.170444751080991</v>
      </c>
      <c r="DB6" s="10">
        <f t="shared" si="40"/>
        <v>292.68995229529526</v>
      </c>
      <c r="DC6" s="8">
        <f t="shared" si="91"/>
        <v>170.86039704637625</v>
      </c>
      <c r="DD6" s="2">
        <v>122</v>
      </c>
      <c r="DE6" s="10">
        <f t="shared" si="41"/>
        <v>292.86039704637625</v>
      </c>
      <c r="DF6" s="9">
        <f>DE6*0.000582</f>
        <v>0.170444751080991</v>
      </c>
      <c r="DG6" s="10">
        <f t="shared" si="42"/>
        <v>292.68995229529526</v>
      </c>
      <c r="DH6" s="8">
        <f t="shared" si="92"/>
        <v>170.86039704637625</v>
      </c>
      <c r="DI6" s="2">
        <v>122</v>
      </c>
      <c r="DJ6" s="10">
        <f t="shared" si="43"/>
        <v>292.86039704637625</v>
      </c>
      <c r="DK6" s="9">
        <f>DJ6*0.000582</f>
        <v>0.170444751080991</v>
      </c>
      <c r="DL6" s="10">
        <f t="shared" si="44"/>
        <v>292.68995229529526</v>
      </c>
      <c r="DM6" s="8">
        <f t="shared" si="93"/>
        <v>170.86039704637625</v>
      </c>
      <c r="DN6" s="2">
        <v>122</v>
      </c>
      <c r="DO6" s="10">
        <f t="shared" si="45"/>
        <v>292.86039704637625</v>
      </c>
      <c r="DP6" s="9">
        <f>DO6*0.000582</f>
        <v>0.170444751080991</v>
      </c>
      <c r="DQ6" s="10">
        <f t="shared" si="46"/>
        <v>292.68995229529526</v>
      </c>
      <c r="DR6" s="8">
        <f t="shared" si="94"/>
        <v>170.86039704637625</v>
      </c>
      <c r="DS6" s="2">
        <v>122</v>
      </c>
      <c r="DT6" s="10">
        <f t="shared" si="47"/>
        <v>292.86039704637625</v>
      </c>
      <c r="DU6" s="9">
        <f>DT6*0.000582</f>
        <v>0.170444751080991</v>
      </c>
      <c r="DV6" s="10">
        <f t="shared" si="48"/>
        <v>292.68995229529526</v>
      </c>
      <c r="DW6" s="8">
        <f t="shared" si="95"/>
        <v>170.86039704637625</v>
      </c>
      <c r="DX6" s="2">
        <v>122</v>
      </c>
      <c r="DY6" s="10">
        <f t="shared" si="49"/>
        <v>292.86039704637625</v>
      </c>
      <c r="DZ6" s="9">
        <f>DY6*0.000582</f>
        <v>0.170444751080991</v>
      </c>
      <c r="EA6" s="10">
        <f t="shared" si="50"/>
        <v>292.68995229529526</v>
      </c>
      <c r="EB6" s="8">
        <f t="shared" si="96"/>
        <v>170.86039704637625</v>
      </c>
      <c r="EC6" s="2">
        <v>122</v>
      </c>
      <c r="ED6" s="10">
        <f t="shared" si="51"/>
        <v>292.86039704637625</v>
      </c>
      <c r="EE6" s="9">
        <f>ED6*0.000582</f>
        <v>0.170444751080991</v>
      </c>
      <c r="EF6" s="10">
        <f t="shared" si="52"/>
        <v>292.68995229529526</v>
      </c>
      <c r="EG6" s="8">
        <f t="shared" si="97"/>
        <v>170.86039704637625</v>
      </c>
      <c r="EH6" s="2">
        <v>122</v>
      </c>
      <c r="EI6" s="10">
        <f t="shared" si="53"/>
        <v>292.86039704637625</v>
      </c>
      <c r="EJ6" s="9">
        <f>EI6*0.000582</f>
        <v>0.170444751080991</v>
      </c>
      <c r="EK6" s="10">
        <f t="shared" si="54"/>
        <v>292.68995229529526</v>
      </c>
      <c r="EL6" s="8">
        <f t="shared" si="98"/>
        <v>170.86039704637625</v>
      </c>
      <c r="EM6" s="2">
        <v>122</v>
      </c>
      <c r="EN6" s="10">
        <f t="shared" si="55"/>
        <v>292.86039704637625</v>
      </c>
      <c r="EO6" s="9">
        <f>EN6*0.000582</f>
        <v>0.170444751080991</v>
      </c>
      <c r="EP6" s="10">
        <f t="shared" si="56"/>
        <v>292.68995229529526</v>
      </c>
      <c r="EQ6" s="8">
        <f t="shared" si="99"/>
        <v>170.86039704637625</v>
      </c>
      <c r="ER6" s="2">
        <v>122</v>
      </c>
      <c r="ES6" s="10">
        <f t="shared" si="57"/>
        <v>292.86039704637625</v>
      </c>
      <c r="ET6" s="9">
        <f>ES6*0.000582</f>
        <v>0.170444751080991</v>
      </c>
      <c r="EU6" s="10">
        <f t="shared" si="58"/>
        <v>292.68995229529526</v>
      </c>
      <c r="EV6" s="8">
        <f t="shared" si="100"/>
        <v>170.86039704637625</v>
      </c>
      <c r="EW6" s="2">
        <v>122</v>
      </c>
      <c r="EX6" s="10">
        <f t="shared" si="59"/>
        <v>292.86039704637625</v>
      </c>
      <c r="EY6" s="9">
        <f>EX6*0.000582</f>
        <v>0.170444751080991</v>
      </c>
      <c r="EZ6" s="10">
        <f t="shared" si="60"/>
        <v>292.68995229529526</v>
      </c>
      <c r="FA6" s="8">
        <f t="shared" si="101"/>
        <v>170.86039704637625</v>
      </c>
      <c r="FB6" s="2">
        <v>122</v>
      </c>
      <c r="FC6" s="10">
        <f t="shared" si="61"/>
        <v>292.86039704637625</v>
      </c>
      <c r="FD6" s="9">
        <f>FC6*0.000582</f>
        <v>0.170444751080991</v>
      </c>
      <c r="FE6" s="10">
        <f t="shared" si="62"/>
        <v>292.68995229529526</v>
      </c>
      <c r="FF6" s="8">
        <f t="shared" si="102"/>
        <v>170.86039704637625</v>
      </c>
      <c r="FG6" s="2">
        <v>122</v>
      </c>
      <c r="FH6" s="10">
        <f t="shared" si="63"/>
        <v>292.86039704637625</v>
      </c>
      <c r="FI6" s="9">
        <f>FH6*0.000582</f>
        <v>0.170444751080991</v>
      </c>
      <c r="FJ6" s="10">
        <f t="shared" si="64"/>
        <v>292.68995229529526</v>
      </c>
      <c r="FK6" s="8">
        <f t="shared" si="103"/>
        <v>170.86039704637625</v>
      </c>
      <c r="FL6" s="2">
        <v>122</v>
      </c>
      <c r="FM6" s="10">
        <f t="shared" si="65"/>
        <v>292.86039704637625</v>
      </c>
      <c r="FN6" s="9">
        <f>FM6*0.000582</f>
        <v>0.170444751080991</v>
      </c>
      <c r="FO6" s="10">
        <f t="shared" si="66"/>
        <v>292.68995229529526</v>
      </c>
      <c r="FP6" s="8">
        <f t="shared" si="104"/>
        <v>170.86039704637625</v>
      </c>
      <c r="FQ6" s="2">
        <v>122</v>
      </c>
      <c r="FR6" s="10">
        <f t="shared" si="67"/>
        <v>292.86039704637625</v>
      </c>
      <c r="FS6" s="9">
        <f>FR6*0.000582</f>
        <v>0.170444751080991</v>
      </c>
      <c r="FT6" s="10">
        <f t="shared" si="68"/>
        <v>292.68995229529526</v>
      </c>
      <c r="FU6" s="8">
        <f t="shared" si="105"/>
        <v>170.86039704637625</v>
      </c>
      <c r="FV6" s="2">
        <v>122</v>
      </c>
      <c r="FW6" s="10">
        <f t="shared" si="69"/>
        <v>292.86039704637625</v>
      </c>
      <c r="FX6" s="9">
        <f>FW6*0.000582</f>
        <v>0.170444751080991</v>
      </c>
      <c r="FY6" s="10">
        <f t="shared" si="70"/>
        <v>292.68995229529526</v>
      </c>
      <c r="FZ6" s="8">
        <f t="shared" si="106"/>
        <v>170.86039704637625</v>
      </c>
    </row>
    <row r="7" spans="1:182" s="9" customFormat="1" ht="15" x14ac:dyDescent="0.25">
      <c r="A7" s="9">
        <v>21</v>
      </c>
      <c r="B7" s="7">
        <v>633</v>
      </c>
      <c r="C7">
        <v>160</v>
      </c>
      <c r="D7" s="9">
        <f t="shared" si="1"/>
        <v>793</v>
      </c>
      <c r="E7" s="9">
        <f>D7*0.000582</f>
        <v>0.46152600000000005</v>
      </c>
      <c r="F7" s="10">
        <f t="shared" si="2"/>
        <v>792.53847399999995</v>
      </c>
      <c r="G7" s="8">
        <f t="shared" si="71"/>
        <v>792.53847399999995</v>
      </c>
      <c r="H7" s="10">
        <v>141</v>
      </c>
      <c r="I7" s="10">
        <f t="shared" si="3"/>
        <v>933.53847399999995</v>
      </c>
      <c r="J7" s="9">
        <f>I7*0.000582</f>
        <v>0.54331939186800005</v>
      </c>
      <c r="K7" s="10">
        <f t="shared" si="4"/>
        <v>932.995154608132</v>
      </c>
      <c r="L7" s="8">
        <f t="shared" si="72"/>
        <v>863.18572035876605</v>
      </c>
      <c r="M7" s="10">
        <v>127</v>
      </c>
      <c r="N7" s="10">
        <f t="shared" si="5"/>
        <v>990.18572035876605</v>
      </c>
      <c r="O7" s="9">
        <f>N7*0.000582</f>
        <v>0.57628808924880193</v>
      </c>
      <c r="P7" s="10">
        <f t="shared" si="6"/>
        <v>989.60943226951724</v>
      </c>
      <c r="Q7" s="8">
        <f t="shared" si="73"/>
        <v>926.80357651024542</v>
      </c>
      <c r="R7" s="10">
        <v>127</v>
      </c>
      <c r="S7" s="10">
        <f t="shared" si="7"/>
        <v>1053.8035765102454</v>
      </c>
      <c r="T7" s="9">
        <f>S7*0.000582</f>
        <v>0.61331368152896293</v>
      </c>
      <c r="U7" s="10">
        <f t="shared" si="0"/>
        <v>1053.1902628287164</v>
      </c>
      <c r="V7" s="8">
        <f t="shared" si="74"/>
        <v>927.51808246329244</v>
      </c>
      <c r="W7" s="10">
        <v>127</v>
      </c>
      <c r="X7" s="10">
        <f t="shared" si="8"/>
        <v>1054.5180824632926</v>
      </c>
      <c r="Y7" s="9">
        <f>X7*0.000582</f>
        <v>0.61372952399363634</v>
      </c>
      <c r="Z7" s="10">
        <f t="shared" si="9"/>
        <v>1053.9043529392989</v>
      </c>
      <c r="AA7" s="8">
        <f t="shared" si="75"/>
        <v>938.21354355832</v>
      </c>
      <c r="AB7" s="10">
        <v>127</v>
      </c>
      <c r="AC7" s="10">
        <f t="shared" si="10"/>
        <v>1065.21354355832</v>
      </c>
      <c r="AD7" s="9">
        <f>AC7*0.000582</f>
        <v>0.6199542823509423</v>
      </c>
      <c r="AE7" s="10">
        <f t="shared" si="11"/>
        <v>1064.593589275969</v>
      </c>
      <c r="AF7" s="8">
        <f t="shared" si="76"/>
        <v>303.67838297595517</v>
      </c>
      <c r="AG7" s="2">
        <v>122</v>
      </c>
      <c r="AH7" s="10">
        <f t="shared" si="12"/>
        <v>425.67838297595517</v>
      </c>
      <c r="AI7" s="9">
        <f>AH7*0.000582</f>
        <v>0.24774481889200595</v>
      </c>
      <c r="AJ7" s="10">
        <f t="shared" si="13"/>
        <v>425.43063815706319</v>
      </c>
      <c r="AK7" s="8">
        <f t="shared" si="77"/>
        <v>297.68359685898992</v>
      </c>
      <c r="AL7" s="2">
        <v>122</v>
      </c>
      <c r="AM7" s="10">
        <f t="shared" si="14"/>
        <v>419.68359685898992</v>
      </c>
      <c r="AN7" s="9">
        <f>AM7*0.000582</f>
        <v>0.24425585337193215</v>
      </c>
      <c r="AO7" s="10">
        <f t="shared" si="15"/>
        <v>419.43934100561796</v>
      </c>
      <c r="AP7" s="8">
        <f t="shared" si="78"/>
        <v>295.68562235730587</v>
      </c>
      <c r="AQ7" s="2">
        <v>122</v>
      </c>
      <c r="AR7" s="10">
        <f t="shared" si="16"/>
        <v>417.68562235730587</v>
      </c>
      <c r="AS7" s="9">
        <f>AR7*0.000582</f>
        <v>0.24309303221195205</v>
      </c>
      <c r="AT7" s="10">
        <f t="shared" si="17"/>
        <v>417.44252932509391</v>
      </c>
      <c r="AU7" s="8">
        <f t="shared" si="79"/>
        <v>292.68995229529526</v>
      </c>
      <c r="AV7" s="2">
        <v>122</v>
      </c>
      <c r="AW7" s="10">
        <f t="shared" si="18"/>
        <v>414.68995229529526</v>
      </c>
      <c r="AX7" s="9">
        <f>AW7*0.000582</f>
        <v>0.24134955223586185</v>
      </c>
      <c r="AY7" s="10">
        <f t="shared" si="19"/>
        <v>414.44860274305938</v>
      </c>
      <c r="AZ7" s="8">
        <f t="shared" si="80"/>
        <v>292.68995229529526</v>
      </c>
      <c r="BA7" s="2">
        <v>122</v>
      </c>
      <c r="BB7" s="10">
        <f t="shared" si="20"/>
        <v>414.68995229529526</v>
      </c>
      <c r="BC7" s="9">
        <f>BB7*0.000582</f>
        <v>0.24134955223586185</v>
      </c>
      <c r="BD7" s="10">
        <f t="shared" si="21"/>
        <v>414.44860274305938</v>
      </c>
      <c r="BE7" s="8">
        <f t="shared" si="81"/>
        <v>292.68995229529526</v>
      </c>
      <c r="BF7" s="2">
        <v>122</v>
      </c>
      <c r="BG7" s="10">
        <f t="shared" si="22"/>
        <v>414.68995229529526</v>
      </c>
      <c r="BH7" s="9">
        <f>BG7*0.000582</f>
        <v>0.24134955223586185</v>
      </c>
      <c r="BI7" s="10">
        <f t="shared" si="23"/>
        <v>414.44860274305938</v>
      </c>
      <c r="BJ7" s="8">
        <f t="shared" si="82"/>
        <v>292.68995229529526</v>
      </c>
      <c r="BK7" s="2">
        <v>122</v>
      </c>
      <c r="BL7" s="10">
        <f t="shared" si="24"/>
        <v>414.68995229529526</v>
      </c>
      <c r="BM7" s="9">
        <f>BL7*0.000582</f>
        <v>0.24134955223586185</v>
      </c>
      <c r="BN7" s="10">
        <f t="shared" si="25"/>
        <v>414.44860274305938</v>
      </c>
      <c r="BO7" s="8">
        <f t="shared" si="83"/>
        <v>292.68995229529526</v>
      </c>
      <c r="BP7" s="2">
        <v>122</v>
      </c>
      <c r="BQ7" s="10">
        <f t="shared" si="26"/>
        <v>414.68995229529526</v>
      </c>
      <c r="BR7" s="9">
        <f>BQ7*0.000582</f>
        <v>0.24134955223586185</v>
      </c>
      <c r="BS7" s="10">
        <f t="shared" si="27"/>
        <v>414.44860274305938</v>
      </c>
      <c r="BT7" s="8">
        <f t="shared" si="84"/>
        <v>292.68995229529526</v>
      </c>
      <c r="BU7" s="2">
        <v>122</v>
      </c>
      <c r="BV7" s="10">
        <f t="shared" si="28"/>
        <v>414.68995229529526</v>
      </c>
      <c r="BW7" s="9">
        <f>BV7*0.000582</f>
        <v>0.24134955223586185</v>
      </c>
      <c r="BX7" s="10">
        <f t="shared" si="107"/>
        <v>414.44860274305938</v>
      </c>
      <c r="BY7" s="8">
        <f t="shared" si="85"/>
        <v>292.68995229529526</v>
      </c>
      <c r="BZ7" s="2">
        <v>122</v>
      </c>
      <c r="CA7" s="10">
        <f t="shared" si="29"/>
        <v>414.68995229529526</v>
      </c>
      <c r="CB7" s="9">
        <f>CA7*0.000582</f>
        <v>0.24134955223586185</v>
      </c>
      <c r="CC7" s="10">
        <f t="shared" si="30"/>
        <v>414.44860274305938</v>
      </c>
      <c r="CD7" s="8">
        <f t="shared" si="86"/>
        <v>292.68995229529526</v>
      </c>
      <c r="CE7" s="2">
        <v>122</v>
      </c>
      <c r="CF7" s="10">
        <f t="shared" si="31"/>
        <v>414.68995229529526</v>
      </c>
      <c r="CG7" s="9">
        <f>CF7*0.000582</f>
        <v>0.24134955223586185</v>
      </c>
      <c r="CH7" s="10">
        <f t="shared" si="32"/>
        <v>414.44860274305938</v>
      </c>
      <c r="CI7" s="8">
        <f t="shared" si="87"/>
        <v>292.68995229529526</v>
      </c>
      <c r="CJ7" s="2">
        <v>122</v>
      </c>
      <c r="CK7" s="10">
        <f t="shared" si="33"/>
        <v>414.68995229529526</v>
      </c>
      <c r="CL7" s="9">
        <f>CK7*0.000582</f>
        <v>0.24134955223586185</v>
      </c>
      <c r="CM7" s="10">
        <f t="shared" si="34"/>
        <v>414.44860274305938</v>
      </c>
      <c r="CN7" s="8">
        <f t="shared" si="88"/>
        <v>292.68995229529526</v>
      </c>
      <c r="CO7" s="2">
        <v>122</v>
      </c>
      <c r="CP7" s="10">
        <f t="shared" si="35"/>
        <v>414.68995229529526</v>
      </c>
      <c r="CQ7" s="9">
        <f>CP7*0.000582</f>
        <v>0.24134955223586185</v>
      </c>
      <c r="CR7" s="10">
        <f t="shared" si="36"/>
        <v>414.44860274305938</v>
      </c>
      <c r="CS7" s="8">
        <f t="shared" si="89"/>
        <v>292.68995229529526</v>
      </c>
      <c r="CT7" s="2">
        <v>122</v>
      </c>
      <c r="CU7" s="10">
        <f t="shared" si="37"/>
        <v>414.68995229529526</v>
      </c>
      <c r="CV7" s="9">
        <f>CU7*0.000582</f>
        <v>0.24134955223586185</v>
      </c>
      <c r="CW7" s="10">
        <f t="shared" si="38"/>
        <v>414.44860274305938</v>
      </c>
      <c r="CX7" s="8">
        <f t="shared" si="90"/>
        <v>292.68995229529526</v>
      </c>
      <c r="CY7" s="2">
        <v>122</v>
      </c>
      <c r="CZ7" s="10">
        <f t="shared" si="39"/>
        <v>414.68995229529526</v>
      </c>
      <c r="DA7" s="9">
        <f>CZ7*0.000582</f>
        <v>0.24134955223586185</v>
      </c>
      <c r="DB7" s="10">
        <f t="shared" si="40"/>
        <v>414.44860274305938</v>
      </c>
      <c r="DC7" s="8">
        <f t="shared" si="91"/>
        <v>292.68995229529526</v>
      </c>
      <c r="DD7" s="2">
        <v>122</v>
      </c>
      <c r="DE7" s="10">
        <f t="shared" si="41"/>
        <v>414.68995229529526</v>
      </c>
      <c r="DF7" s="9">
        <f>DE7*0.000582</f>
        <v>0.24134955223586185</v>
      </c>
      <c r="DG7" s="10">
        <f t="shared" si="42"/>
        <v>414.44860274305938</v>
      </c>
      <c r="DH7" s="8">
        <f t="shared" si="92"/>
        <v>292.68995229529526</v>
      </c>
      <c r="DI7" s="2">
        <v>122</v>
      </c>
      <c r="DJ7" s="10">
        <f t="shared" si="43"/>
        <v>414.68995229529526</v>
      </c>
      <c r="DK7" s="9">
        <f>DJ7*0.000582</f>
        <v>0.24134955223586185</v>
      </c>
      <c r="DL7" s="10">
        <f t="shared" si="44"/>
        <v>414.44860274305938</v>
      </c>
      <c r="DM7" s="8">
        <f t="shared" si="93"/>
        <v>292.68995229529526</v>
      </c>
      <c r="DN7" s="2">
        <v>122</v>
      </c>
      <c r="DO7" s="10">
        <f t="shared" si="45"/>
        <v>414.68995229529526</v>
      </c>
      <c r="DP7" s="9">
        <f>DO7*0.000582</f>
        <v>0.24134955223586185</v>
      </c>
      <c r="DQ7" s="10">
        <f t="shared" si="46"/>
        <v>414.44860274305938</v>
      </c>
      <c r="DR7" s="8">
        <f t="shared" si="94"/>
        <v>292.68995229529526</v>
      </c>
      <c r="DS7" s="2">
        <v>122</v>
      </c>
      <c r="DT7" s="10">
        <f t="shared" si="47"/>
        <v>414.68995229529526</v>
      </c>
      <c r="DU7" s="9">
        <f>DT7*0.000582</f>
        <v>0.24134955223586185</v>
      </c>
      <c r="DV7" s="10">
        <f t="shared" si="48"/>
        <v>414.44860274305938</v>
      </c>
      <c r="DW7" s="8">
        <f t="shared" si="95"/>
        <v>292.68995229529526</v>
      </c>
      <c r="DX7" s="2">
        <v>122</v>
      </c>
      <c r="DY7" s="10">
        <f t="shared" si="49"/>
        <v>414.68995229529526</v>
      </c>
      <c r="DZ7" s="9">
        <f>DY7*0.000582</f>
        <v>0.24134955223586185</v>
      </c>
      <c r="EA7" s="10">
        <f t="shared" si="50"/>
        <v>414.44860274305938</v>
      </c>
      <c r="EB7" s="8">
        <f t="shared" si="96"/>
        <v>292.68995229529526</v>
      </c>
      <c r="EC7" s="2">
        <v>122</v>
      </c>
      <c r="ED7" s="10">
        <f t="shared" si="51"/>
        <v>414.68995229529526</v>
      </c>
      <c r="EE7" s="9">
        <f>ED7*0.000582</f>
        <v>0.24134955223586185</v>
      </c>
      <c r="EF7" s="10">
        <f t="shared" si="52"/>
        <v>414.44860274305938</v>
      </c>
      <c r="EG7" s="8">
        <f t="shared" si="97"/>
        <v>292.68995229529526</v>
      </c>
      <c r="EH7" s="2">
        <v>122</v>
      </c>
      <c r="EI7" s="10">
        <f t="shared" si="53"/>
        <v>414.68995229529526</v>
      </c>
      <c r="EJ7" s="9">
        <f>EI7*0.000582</f>
        <v>0.24134955223586185</v>
      </c>
      <c r="EK7" s="10">
        <f t="shared" si="54"/>
        <v>414.44860274305938</v>
      </c>
      <c r="EL7" s="8">
        <f t="shared" si="98"/>
        <v>292.68995229529526</v>
      </c>
      <c r="EM7" s="2">
        <v>122</v>
      </c>
      <c r="EN7" s="10">
        <f t="shared" si="55"/>
        <v>414.68995229529526</v>
      </c>
      <c r="EO7" s="9">
        <f>EN7*0.000582</f>
        <v>0.24134955223586185</v>
      </c>
      <c r="EP7" s="10">
        <f t="shared" si="56"/>
        <v>414.44860274305938</v>
      </c>
      <c r="EQ7" s="8">
        <f t="shared" si="99"/>
        <v>292.68995229529526</v>
      </c>
      <c r="ER7" s="2">
        <v>122</v>
      </c>
      <c r="ES7" s="10">
        <f t="shared" si="57"/>
        <v>414.68995229529526</v>
      </c>
      <c r="ET7" s="9">
        <f>ES7*0.000582</f>
        <v>0.24134955223586185</v>
      </c>
      <c r="EU7" s="10">
        <f t="shared" si="58"/>
        <v>414.44860274305938</v>
      </c>
      <c r="EV7" s="8">
        <f t="shared" si="100"/>
        <v>292.68995229529526</v>
      </c>
      <c r="EW7" s="2">
        <v>122</v>
      </c>
      <c r="EX7" s="10">
        <f t="shared" si="59"/>
        <v>414.68995229529526</v>
      </c>
      <c r="EY7" s="9">
        <f>EX7*0.000582</f>
        <v>0.24134955223586185</v>
      </c>
      <c r="EZ7" s="10">
        <f t="shared" si="60"/>
        <v>414.44860274305938</v>
      </c>
      <c r="FA7" s="8">
        <f t="shared" si="101"/>
        <v>292.68995229529526</v>
      </c>
      <c r="FB7" s="2">
        <v>122</v>
      </c>
      <c r="FC7" s="10">
        <f t="shared" si="61"/>
        <v>414.68995229529526</v>
      </c>
      <c r="FD7" s="9">
        <f>FC7*0.000582</f>
        <v>0.24134955223586185</v>
      </c>
      <c r="FE7" s="10">
        <f t="shared" si="62"/>
        <v>414.44860274305938</v>
      </c>
      <c r="FF7" s="8">
        <f t="shared" si="102"/>
        <v>292.68995229529526</v>
      </c>
      <c r="FG7" s="2">
        <v>122</v>
      </c>
      <c r="FH7" s="10">
        <f t="shared" si="63"/>
        <v>414.68995229529526</v>
      </c>
      <c r="FI7" s="9">
        <f>FH7*0.000582</f>
        <v>0.24134955223586185</v>
      </c>
      <c r="FJ7" s="10">
        <f t="shared" si="64"/>
        <v>414.44860274305938</v>
      </c>
      <c r="FK7" s="8">
        <f t="shared" si="103"/>
        <v>292.68995229529526</v>
      </c>
      <c r="FL7" s="2">
        <v>122</v>
      </c>
      <c r="FM7" s="10">
        <f t="shared" si="65"/>
        <v>414.68995229529526</v>
      </c>
      <c r="FN7" s="9">
        <f>FM7*0.000582</f>
        <v>0.24134955223586185</v>
      </c>
      <c r="FO7" s="10">
        <f t="shared" si="66"/>
        <v>414.44860274305938</v>
      </c>
      <c r="FP7" s="8">
        <f t="shared" si="104"/>
        <v>292.68995229529526</v>
      </c>
      <c r="FQ7" s="2">
        <v>122</v>
      </c>
      <c r="FR7" s="10">
        <f t="shared" si="67"/>
        <v>414.68995229529526</v>
      </c>
      <c r="FS7" s="9">
        <f>FR7*0.000582</f>
        <v>0.24134955223586185</v>
      </c>
      <c r="FT7" s="10">
        <f t="shared" si="68"/>
        <v>414.44860274305938</v>
      </c>
      <c r="FU7" s="8">
        <f t="shared" si="105"/>
        <v>292.68995229529526</v>
      </c>
      <c r="FV7" s="2">
        <v>122</v>
      </c>
      <c r="FW7" s="10">
        <f t="shared" si="69"/>
        <v>414.68995229529526</v>
      </c>
      <c r="FX7" s="9">
        <f>FW7*0.000582</f>
        <v>0.24134955223586185</v>
      </c>
      <c r="FY7" s="10">
        <f t="shared" si="70"/>
        <v>414.44860274305938</v>
      </c>
      <c r="FZ7" s="8">
        <f t="shared" si="106"/>
        <v>292.68995229529526</v>
      </c>
    </row>
    <row r="8" spans="1:182" s="9" customFormat="1" ht="15" x14ac:dyDescent="0.25">
      <c r="A8" s="9">
        <v>22</v>
      </c>
      <c r="B8" s="7">
        <v>634</v>
      </c>
      <c r="C8">
        <v>160</v>
      </c>
      <c r="D8" s="9">
        <f t="shared" si="1"/>
        <v>794</v>
      </c>
      <c r="E8" s="9">
        <f>D8*0.000582</f>
        <v>0.46210800000000002</v>
      </c>
      <c r="F8" s="10">
        <f t="shared" si="2"/>
        <v>793.53789200000006</v>
      </c>
      <c r="G8" s="8">
        <f t="shared" si="71"/>
        <v>792.53847399999995</v>
      </c>
      <c r="H8" s="10">
        <v>142</v>
      </c>
      <c r="I8" s="10">
        <f t="shared" si="3"/>
        <v>934.53847399999995</v>
      </c>
      <c r="J8" s="9">
        <f>I8*0.000582</f>
        <v>0.54390139186800002</v>
      </c>
      <c r="K8" s="10">
        <f t="shared" si="4"/>
        <v>933.99457260813199</v>
      </c>
      <c r="L8" s="8">
        <f t="shared" si="72"/>
        <v>932.995154608132</v>
      </c>
      <c r="M8" s="10">
        <v>128</v>
      </c>
      <c r="N8" s="10">
        <f t="shared" si="5"/>
        <v>1060.995154608132</v>
      </c>
      <c r="O8" s="9">
        <f>N8*0.000582</f>
        <v>0.61749917998193293</v>
      </c>
      <c r="P8" s="10">
        <f t="shared" si="6"/>
        <v>1060.3776554281501</v>
      </c>
      <c r="Q8" s="8">
        <f t="shared" si="73"/>
        <v>989.60943226951724</v>
      </c>
      <c r="R8" s="10">
        <v>128</v>
      </c>
      <c r="S8" s="10">
        <f t="shared" si="7"/>
        <v>1117.6094322695171</v>
      </c>
      <c r="T8" s="9">
        <f>S8*0.000582</f>
        <v>0.650448689580859</v>
      </c>
      <c r="U8" s="10">
        <f t="shared" si="0"/>
        <v>1116.9589835799363</v>
      </c>
      <c r="V8" s="8">
        <f t="shared" si="74"/>
        <v>1053.1902628287164</v>
      </c>
      <c r="W8" s="10">
        <v>128</v>
      </c>
      <c r="X8" s="10">
        <f t="shared" si="8"/>
        <v>1181.1902628287164</v>
      </c>
      <c r="Y8" s="9">
        <f>X8*0.000582</f>
        <v>0.68745273296631304</v>
      </c>
      <c r="Z8" s="10">
        <f t="shared" si="9"/>
        <v>1180.5028100957502</v>
      </c>
      <c r="AA8" s="8">
        <f t="shared" si="75"/>
        <v>1053.9043529392989</v>
      </c>
      <c r="AB8" s="10">
        <v>128</v>
      </c>
      <c r="AC8" s="10">
        <f t="shared" si="10"/>
        <v>1181.9043529392989</v>
      </c>
      <c r="AD8" s="9">
        <f>AC8*0.000582</f>
        <v>0.68786833341067199</v>
      </c>
      <c r="AE8" s="10">
        <f t="shared" si="11"/>
        <v>1181.2164846058881</v>
      </c>
      <c r="AF8" s="8">
        <f t="shared" si="76"/>
        <v>1064.593589275969</v>
      </c>
      <c r="AG8" s="2">
        <v>123</v>
      </c>
      <c r="AH8" s="10">
        <f t="shared" si="12"/>
        <v>1187.593589275969</v>
      </c>
      <c r="AI8" s="9">
        <f>AH8*0.000582</f>
        <v>0.69117946895861404</v>
      </c>
      <c r="AJ8" s="10">
        <f t="shared" si="13"/>
        <v>1186.9024098070104</v>
      </c>
      <c r="AK8" s="8">
        <f t="shared" si="77"/>
        <v>425.43063815706319</v>
      </c>
      <c r="AL8" s="2">
        <v>123</v>
      </c>
      <c r="AM8" s="10">
        <f t="shared" si="14"/>
        <v>548.43063815706319</v>
      </c>
      <c r="AN8" s="9">
        <f>AM8*0.000582</f>
        <v>0.31918663140741083</v>
      </c>
      <c r="AO8" s="10">
        <f t="shared" si="15"/>
        <v>548.11145152565575</v>
      </c>
      <c r="AP8" s="8">
        <f t="shared" si="78"/>
        <v>419.43934100561796</v>
      </c>
      <c r="AQ8" s="2">
        <v>123</v>
      </c>
      <c r="AR8" s="10">
        <f t="shared" si="16"/>
        <v>542.43934100561796</v>
      </c>
      <c r="AS8" s="9">
        <f>AR8*0.000582</f>
        <v>0.31569969646526969</v>
      </c>
      <c r="AT8" s="10">
        <f t="shared" si="17"/>
        <v>542.12364130915273</v>
      </c>
      <c r="AU8" s="8">
        <f t="shared" si="79"/>
        <v>417.44252932509391</v>
      </c>
      <c r="AV8" s="2">
        <v>123</v>
      </c>
      <c r="AW8" s="10">
        <f t="shared" si="18"/>
        <v>540.44252932509391</v>
      </c>
      <c r="AX8" s="9">
        <f>AW8*0.000582</f>
        <v>0.31453755206720468</v>
      </c>
      <c r="AY8" s="10">
        <f t="shared" si="19"/>
        <v>540.12799177302668</v>
      </c>
      <c r="AZ8" s="8">
        <f t="shared" si="80"/>
        <v>414.44860274305938</v>
      </c>
      <c r="BA8" s="2">
        <v>123</v>
      </c>
      <c r="BB8" s="10">
        <f t="shared" si="20"/>
        <v>537.44860274305938</v>
      </c>
      <c r="BC8" s="9">
        <f>BB8*0.000582</f>
        <v>0.31279508679646056</v>
      </c>
      <c r="BD8" s="10">
        <f t="shared" si="21"/>
        <v>537.13580765626295</v>
      </c>
      <c r="BE8" s="8">
        <f t="shared" si="81"/>
        <v>414.44860274305938</v>
      </c>
      <c r="BF8" s="2">
        <v>123</v>
      </c>
      <c r="BG8" s="10">
        <f t="shared" si="22"/>
        <v>537.44860274305938</v>
      </c>
      <c r="BH8" s="9">
        <f>BG8*0.000582</f>
        <v>0.31279508679646056</v>
      </c>
      <c r="BI8" s="10">
        <f t="shared" si="23"/>
        <v>537.13580765626295</v>
      </c>
      <c r="BJ8" s="8">
        <f t="shared" si="82"/>
        <v>414.44860274305938</v>
      </c>
      <c r="BK8" s="2">
        <v>123</v>
      </c>
      <c r="BL8" s="10">
        <f t="shared" si="24"/>
        <v>537.44860274305938</v>
      </c>
      <c r="BM8" s="9">
        <f>BL8*0.000582</f>
        <v>0.31279508679646056</v>
      </c>
      <c r="BN8" s="10">
        <f t="shared" si="25"/>
        <v>537.13580765626295</v>
      </c>
      <c r="BO8" s="8">
        <f t="shared" si="83"/>
        <v>414.44860274305938</v>
      </c>
      <c r="BP8" s="2">
        <v>123</v>
      </c>
      <c r="BQ8" s="10">
        <f t="shared" si="26"/>
        <v>537.44860274305938</v>
      </c>
      <c r="BR8" s="9">
        <f>BQ8*0.000582</f>
        <v>0.31279508679646056</v>
      </c>
      <c r="BS8" s="10">
        <f t="shared" si="27"/>
        <v>537.13580765626295</v>
      </c>
      <c r="BT8" s="8">
        <f t="shared" si="84"/>
        <v>414.44860274305938</v>
      </c>
      <c r="BU8" s="2">
        <v>123</v>
      </c>
      <c r="BV8" s="10">
        <f t="shared" si="28"/>
        <v>537.44860274305938</v>
      </c>
      <c r="BW8" s="9">
        <f>BV8*0.000582</f>
        <v>0.31279508679646056</v>
      </c>
      <c r="BX8" s="10">
        <f t="shared" si="107"/>
        <v>537.13580765626295</v>
      </c>
      <c r="BY8" s="8">
        <f t="shared" si="85"/>
        <v>414.44860274305938</v>
      </c>
      <c r="BZ8" s="2">
        <v>123</v>
      </c>
      <c r="CA8" s="10">
        <f t="shared" si="29"/>
        <v>537.44860274305938</v>
      </c>
      <c r="CB8" s="9">
        <f>CA8*0.000582</f>
        <v>0.31279508679646056</v>
      </c>
      <c r="CC8" s="10">
        <f t="shared" si="30"/>
        <v>537.13580765626295</v>
      </c>
      <c r="CD8" s="8">
        <f t="shared" si="86"/>
        <v>414.44860274305938</v>
      </c>
      <c r="CE8" s="2">
        <v>123</v>
      </c>
      <c r="CF8" s="10">
        <f t="shared" si="31"/>
        <v>537.44860274305938</v>
      </c>
      <c r="CG8" s="9">
        <f>CF8*0.000582</f>
        <v>0.31279508679646056</v>
      </c>
      <c r="CH8" s="10">
        <f t="shared" si="32"/>
        <v>537.13580765626295</v>
      </c>
      <c r="CI8" s="8">
        <f t="shared" si="87"/>
        <v>414.44860274305938</v>
      </c>
      <c r="CJ8" s="2">
        <v>123</v>
      </c>
      <c r="CK8" s="10">
        <f t="shared" si="33"/>
        <v>537.44860274305938</v>
      </c>
      <c r="CL8" s="9">
        <f>CK8*0.000582</f>
        <v>0.31279508679646056</v>
      </c>
      <c r="CM8" s="10">
        <f t="shared" si="34"/>
        <v>537.13580765626295</v>
      </c>
      <c r="CN8" s="8">
        <f t="shared" si="88"/>
        <v>414.44860274305938</v>
      </c>
      <c r="CO8" s="2">
        <v>123</v>
      </c>
      <c r="CP8" s="10">
        <f t="shared" si="35"/>
        <v>537.44860274305938</v>
      </c>
      <c r="CQ8" s="9">
        <f>CP8*0.000582</f>
        <v>0.31279508679646056</v>
      </c>
      <c r="CR8" s="10">
        <f t="shared" si="36"/>
        <v>537.13580765626295</v>
      </c>
      <c r="CS8" s="8">
        <f t="shared" si="89"/>
        <v>414.44860274305938</v>
      </c>
      <c r="CT8" s="2">
        <v>123</v>
      </c>
      <c r="CU8" s="10">
        <f t="shared" si="37"/>
        <v>537.44860274305938</v>
      </c>
      <c r="CV8" s="9">
        <f>CU8*0.000582</f>
        <v>0.31279508679646056</v>
      </c>
      <c r="CW8" s="10">
        <f t="shared" si="38"/>
        <v>537.13580765626295</v>
      </c>
      <c r="CX8" s="8">
        <f t="shared" si="90"/>
        <v>414.44860274305938</v>
      </c>
      <c r="CY8" s="2">
        <v>123</v>
      </c>
      <c r="CZ8" s="10">
        <f t="shared" si="39"/>
        <v>537.44860274305938</v>
      </c>
      <c r="DA8" s="9">
        <f>CZ8*0.000582</f>
        <v>0.31279508679646056</v>
      </c>
      <c r="DB8" s="10">
        <f t="shared" si="40"/>
        <v>537.13580765626295</v>
      </c>
      <c r="DC8" s="8">
        <f t="shared" si="91"/>
        <v>414.44860274305938</v>
      </c>
      <c r="DD8" s="2">
        <v>123</v>
      </c>
      <c r="DE8" s="10">
        <f t="shared" si="41"/>
        <v>537.44860274305938</v>
      </c>
      <c r="DF8" s="9">
        <f>DE8*0.000582</f>
        <v>0.31279508679646056</v>
      </c>
      <c r="DG8" s="10">
        <f t="shared" si="42"/>
        <v>537.13580765626295</v>
      </c>
      <c r="DH8" s="8">
        <f t="shared" si="92"/>
        <v>414.44860274305938</v>
      </c>
      <c r="DI8" s="2">
        <v>123</v>
      </c>
      <c r="DJ8" s="10">
        <f t="shared" si="43"/>
        <v>537.44860274305938</v>
      </c>
      <c r="DK8" s="9">
        <f>DJ8*0.000582</f>
        <v>0.31279508679646056</v>
      </c>
      <c r="DL8" s="10">
        <f t="shared" si="44"/>
        <v>537.13580765626295</v>
      </c>
      <c r="DM8" s="8">
        <f t="shared" si="93"/>
        <v>414.44860274305938</v>
      </c>
      <c r="DN8" s="2">
        <v>123</v>
      </c>
      <c r="DO8" s="10">
        <f t="shared" si="45"/>
        <v>537.44860274305938</v>
      </c>
      <c r="DP8" s="9">
        <f>DO8*0.000582</f>
        <v>0.31279508679646056</v>
      </c>
      <c r="DQ8" s="10">
        <f t="shared" si="46"/>
        <v>537.13580765626295</v>
      </c>
      <c r="DR8" s="8">
        <f t="shared" si="94"/>
        <v>414.44860274305938</v>
      </c>
      <c r="DS8" s="2">
        <v>123</v>
      </c>
      <c r="DT8" s="10">
        <f t="shared" si="47"/>
        <v>537.44860274305938</v>
      </c>
      <c r="DU8" s="9">
        <f>DT8*0.000582</f>
        <v>0.31279508679646056</v>
      </c>
      <c r="DV8" s="10">
        <f t="shared" si="48"/>
        <v>537.13580765626295</v>
      </c>
      <c r="DW8" s="8">
        <f t="shared" si="95"/>
        <v>414.44860274305938</v>
      </c>
      <c r="DX8" s="2">
        <v>123</v>
      </c>
      <c r="DY8" s="10">
        <f t="shared" si="49"/>
        <v>537.44860274305938</v>
      </c>
      <c r="DZ8" s="9">
        <f>DY8*0.000582</f>
        <v>0.31279508679646056</v>
      </c>
      <c r="EA8" s="10">
        <f t="shared" si="50"/>
        <v>537.13580765626295</v>
      </c>
      <c r="EB8" s="8">
        <f t="shared" si="96"/>
        <v>414.44860274305938</v>
      </c>
      <c r="EC8" s="2">
        <v>123</v>
      </c>
      <c r="ED8" s="10">
        <f t="shared" si="51"/>
        <v>537.44860274305938</v>
      </c>
      <c r="EE8" s="9">
        <f>ED8*0.000582</f>
        <v>0.31279508679646056</v>
      </c>
      <c r="EF8" s="10">
        <f t="shared" si="52"/>
        <v>537.13580765626295</v>
      </c>
      <c r="EG8" s="8">
        <f t="shared" si="97"/>
        <v>414.44860274305938</v>
      </c>
      <c r="EH8" s="2">
        <v>123</v>
      </c>
      <c r="EI8" s="10">
        <f t="shared" si="53"/>
        <v>537.44860274305938</v>
      </c>
      <c r="EJ8" s="9">
        <f>EI8*0.000582</f>
        <v>0.31279508679646056</v>
      </c>
      <c r="EK8" s="10">
        <f t="shared" si="54"/>
        <v>537.13580765626295</v>
      </c>
      <c r="EL8" s="8">
        <f t="shared" si="98"/>
        <v>414.44860274305938</v>
      </c>
      <c r="EM8" s="2">
        <v>123</v>
      </c>
      <c r="EN8" s="10">
        <f t="shared" si="55"/>
        <v>537.44860274305938</v>
      </c>
      <c r="EO8" s="9">
        <f>EN8*0.000582</f>
        <v>0.31279508679646056</v>
      </c>
      <c r="EP8" s="10">
        <f t="shared" si="56"/>
        <v>537.13580765626295</v>
      </c>
      <c r="EQ8" s="8">
        <f t="shared" si="99"/>
        <v>414.44860274305938</v>
      </c>
      <c r="ER8" s="2">
        <v>123</v>
      </c>
      <c r="ES8" s="10">
        <f t="shared" si="57"/>
        <v>537.44860274305938</v>
      </c>
      <c r="ET8" s="9">
        <f>ES8*0.000582</f>
        <v>0.31279508679646056</v>
      </c>
      <c r="EU8" s="10">
        <f t="shared" si="58"/>
        <v>537.13580765626295</v>
      </c>
      <c r="EV8" s="8">
        <f t="shared" si="100"/>
        <v>414.44860274305938</v>
      </c>
      <c r="EW8" s="2">
        <v>123</v>
      </c>
      <c r="EX8" s="10">
        <f t="shared" si="59"/>
        <v>537.44860274305938</v>
      </c>
      <c r="EY8" s="9">
        <f>EX8*0.000582</f>
        <v>0.31279508679646056</v>
      </c>
      <c r="EZ8" s="10">
        <f t="shared" si="60"/>
        <v>537.13580765626295</v>
      </c>
      <c r="FA8" s="8">
        <f t="shared" si="101"/>
        <v>414.44860274305938</v>
      </c>
      <c r="FB8" s="2">
        <v>123</v>
      </c>
      <c r="FC8" s="10">
        <f t="shared" si="61"/>
        <v>537.44860274305938</v>
      </c>
      <c r="FD8" s="9">
        <f>FC8*0.000582</f>
        <v>0.31279508679646056</v>
      </c>
      <c r="FE8" s="10">
        <f t="shared" si="62"/>
        <v>537.13580765626295</v>
      </c>
      <c r="FF8" s="8">
        <f t="shared" si="102"/>
        <v>414.44860274305938</v>
      </c>
      <c r="FG8" s="2">
        <v>123</v>
      </c>
      <c r="FH8" s="10">
        <f t="shared" si="63"/>
        <v>537.44860274305938</v>
      </c>
      <c r="FI8" s="9">
        <f>FH8*0.000582</f>
        <v>0.31279508679646056</v>
      </c>
      <c r="FJ8" s="10">
        <f t="shared" si="64"/>
        <v>537.13580765626295</v>
      </c>
      <c r="FK8" s="8">
        <f t="shared" si="103"/>
        <v>414.44860274305938</v>
      </c>
      <c r="FL8" s="2">
        <v>123</v>
      </c>
      <c r="FM8" s="10">
        <f t="shared" si="65"/>
        <v>537.44860274305938</v>
      </c>
      <c r="FN8" s="9">
        <f>FM8*0.000582</f>
        <v>0.31279508679646056</v>
      </c>
      <c r="FO8" s="10">
        <f t="shared" si="66"/>
        <v>537.13580765626295</v>
      </c>
      <c r="FP8" s="8">
        <f t="shared" si="104"/>
        <v>414.44860274305938</v>
      </c>
      <c r="FQ8" s="2">
        <v>123</v>
      </c>
      <c r="FR8" s="10">
        <f t="shared" si="67"/>
        <v>537.44860274305938</v>
      </c>
      <c r="FS8" s="9">
        <f>FR8*0.000582</f>
        <v>0.31279508679646056</v>
      </c>
      <c r="FT8" s="10">
        <f t="shared" si="68"/>
        <v>537.13580765626295</v>
      </c>
      <c r="FU8" s="8">
        <f t="shared" si="105"/>
        <v>414.44860274305938</v>
      </c>
      <c r="FV8" s="2">
        <v>123</v>
      </c>
      <c r="FW8" s="10">
        <f t="shared" si="69"/>
        <v>537.44860274305938</v>
      </c>
      <c r="FX8" s="9">
        <f>FW8*0.000582</f>
        <v>0.31279508679646056</v>
      </c>
      <c r="FY8" s="10">
        <f t="shared" si="70"/>
        <v>537.13580765626295</v>
      </c>
      <c r="FZ8" s="8">
        <f t="shared" si="106"/>
        <v>414.44860274305938</v>
      </c>
    </row>
    <row r="9" spans="1:182" s="9" customFormat="1" ht="15" x14ac:dyDescent="0.25">
      <c r="A9" s="9">
        <v>23</v>
      </c>
      <c r="B9" s="7">
        <v>634</v>
      </c>
      <c r="C9">
        <v>160</v>
      </c>
      <c r="D9" s="9">
        <f t="shared" si="1"/>
        <v>794</v>
      </c>
      <c r="E9" s="9">
        <f>D9*0.000582</f>
        <v>0.46210800000000002</v>
      </c>
      <c r="F9" s="10">
        <f t="shared" si="2"/>
        <v>793.53789200000006</v>
      </c>
      <c r="G9" s="8">
        <f t="shared" si="71"/>
        <v>793.53789200000006</v>
      </c>
      <c r="H9" s="10">
        <v>142</v>
      </c>
      <c r="I9" s="10">
        <f t="shared" si="3"/>
        <v>935.53789200000006</v>
      </c>
      <c r="J9" s="9">
        <f>I9*0.000582</f>
        <v>0.54448305314400003</v>
      </c>
      <c r="K9" s="10">
        <f t="shared" si="4"/>
        <v>934.99340894685611</v>
      </c>
      <c r="L9" s="8">
        <f t="shared" si="72"/>
        <v>933.99457260813199</v>
      </c>
      <c r="M9" s="10">
        <v>127</v>
      </c>
      <c r="N9" s="10">
        <f t="shared" si="5"/>
        <v>1060.9945726081319</v>
      </c>
      <c r="O9" s="9">
        <f>N9*0.000582</f>
        <v>0.61749884125793275</v>
      </c>
      <c r="P9" s="10">
        <f t="shared" si="6"/>
        <v>1060.377073766874</v>
      </c>
      <c r="Q9" s="8">
        <f t="shared" si="73"/>
        <v>1060.3776554281501</v>
      </c>
      <c r="R9" s="10">
        <v>127</v>
      </c>
      <c r="S9" s="10">
        <f t="shared" si="7"/>
        <v>1187.3776554281501</v>
      </c>
      <c r="T9" s="9">
        <f>S9*0.000582</f>
        <v>0.69105379545918344</v>
      </c>
      <c r="U9" s="10">
        <f t="shared" si="0"/>
        <v>1186.686601632691</v>
      </c>
      <c r="V9" s="8">
        <f t="shared" si="74"/>
        <v>1116.9589835799363</v>
      </c>
      <c r="W9" s="10">
        <v>127</v>
      </c>
      <c r="X9" s="10">
        <f t="shared" si="8"/>
        <v>1243.9589835799363</v>
      </c>
      <c r="Y9" s="9">
        <f>X9*0.000582</f>
        <v>0.723984128443523</v>
      </c>
      <c r="Z9" s="10">
        <f t="shared" si="9"/>
        <v>1243.2349994514927</v>
      </c>
      <c r="AA9" s="8">
        <f t="shared" si="75"/>
        <v>1180.5028100957502</v>
      </c>
      <c r="AB9" s="10">
        <v>127</v>
      </c>
      <c r="AC9" s="10">
        <f t="shared" si="10"/>
        <v>1307.5028100957502</v>
      </c>
      <c r="AD9" s="9">
        <f>AC9*0.000582</f>
        <v>0.76096663547572663</v>
      </c>
      <c r="AE9" s="10">
        <f t="shared" si="11"/>
        <v>1306.7418434602744</v>
      </c>
      <c r="AF9" s="8">
        <f t="shared" si="76"/>
        <v>1181.2164846058881</v>
      </c>
      <c r="AG9" s="2">
        <v>123</v>
      </c>
      <c r="AH9" s="10">
        <f t="shared" si="12"/>
        <v>1304.2164846058881</v>
      </c>
      <c r="AI9" s="9">
        <f>AH9*0.000582</f>
        <v>0.75905399404062701</v>
      </c>
      <c r="AJ9" s="10">
        <f t="shared" si="13"/>
        <v>1303.4574306118475</v>
      </c>
      <c r="AK9" s="8">
        <f t="shared" si="77"/>
        <v>1186.9024098070104</v>
      </c>
      <c r="AL9" s="2">
        <v>123</v>
      </c>
      <c r="AM9" s="10">
        <f t="shared" si="14"/>
        <v>1309.9024098070104</v>
      </c>
      <c r="AN9" s="9">
        <f>AM9*0.000582</f>
        <v>0.76236320250768008</v>
      </c>
      <c r="AO9" s="10">
        <f t="shared" si="15"/>
        <v>1309.1400466045027</v>
      </c>
      <c r="AP9" s="8">
        <f t="shared" si="78"/>
        <v>548.11145152565575</v>
      </c>
      <c r="AQ9" s="2">
        <v>123</v>
      </c>
      <c r="AR9" s="10">
        <f t="shared" si="16"/>
        <v>671.11145152565575</v>
      </c>
      <c r="AS9" s="9">
        <f>AR9*0.000582</f>
        <v>0.3905868647879317</v>
      </c>
      <c r="AT9" s="10">
        <f t="shared" si="17"/>
        <v>670.72086466086785</v>
      </c>
      <c r="AU9" s="8">
        <f t="shared" si="79"/>
        <v>542.12364130915273</v>
      </c>
      <c r="AV9" s="2">
        <v>123</v>
      </c>
      <c r="AW9" s="10">
        <f t="shared" si="18"/>
        <v>665.12364130915273</v>
      </c>
      <c r="AX9" s="9">
        <f>AW9*0.000582</f>
        <v>0.38710195924192692</v>
      </c>
      <c r="AY9" s="10">
        <f t="shared" si="19"/>
        <v>664.7365393499108</v>
      </c>
      <c r="AZ9" s="8">
        <f t="shared" si="80"/>
        <v>540.12799177302668</v>
      </c>
      <c r="BA9" s="2">
        <v>123</v>
      </c>
      <c r="BB9" s="10">
        <f t="shared" si="20"/>
        <v>663.12799177302668</v>
      </c>
      <c r="BC9" s="9">
        <f>BB9*0.000582</f>
        <v>0.38594049121190155</v>
      </c>
      <c r="BD9" s="10">
        <f t="shared" si="21"/>
        <v>662.74205128181472</v>
      </c>
      <c r="BE9" s="8">
        <f t="shared" si="81"/>
        <v>537.13580765626295</v>
      </c>
      <c r="BF9" s="2">
        <v>123</v>
      </c>
      <c r="BG9" s="10">
        <f t="shared" si="22"/>
        <v>660.13580765626295</v>
      </c>
      <c r="BH9" s="9">
        <f>BG9*0.000582</f>
        <v>0.38419904005594507</v>
      </c>
      <c r="BI9" s="10">
        <f t="shared" si="23"/>
        <v>659.75160861620702</v>
      </c>
      <c r="BJ9" s="8">
        <f t="shared" si="82"/>
        <v>537.13580765626295</v>
      </c>
      <c r="BK9" s="2">
        <v>123</v>
      </c>
      <c r="BL9" s="10">
        <f t="shared" si="24"/>
        <v>660.13580765626295</v>
      </c>
      <c r="BM9" s="9">
        <f>BL9*0.000582</f>
        <v>0.38419904005594507</v>
      </c>
      <c r="BN9" s="10">
        <f t="shared" si="25"/>
        <v>659.75160861620702</v>
      </c>
      <c r="BO9" s="8">
        <f t="shared" si="83"/>
        <v>537.13580765626295</v>
      </c>
      <c r="BP9" s="2">
        <v>123</v>
      </c>
      <c r="BQ9" s="10">
        <f t="shared" si="26"/>
        <v>660.13580765626295</v>
      </c>
      <c r="BR9" s="9">
        <f>BQ9*0.000582</f>
        <v>0.38419904005594507</v>
      </c>
      <c r="BS9" s="10">
        <f t="shared" si="27"/>
        <v>659.75160861620702</v>
      </c>
      <c r="BT9" s="8">
        <f t="shared" si="84"/>
        <v>537.13580765626295</v>
      </c>
      <c r="BU9" s="2">
        <v>123</v>
      </c>
      <c r="BV9" s="10">
        <f t="shared" si="28"/>
        <v>660.13580765626295</v>
      </c>
      <c r="BW9" s="9">
        <f>BV9*0.000582</f>
        <v>0.38419904005594507</v>
      </c>
      <c r="BX9" s="10">
        <f t="shared" si="107"/>
        <v>659.75160861620702</v>
      </c>
      <c r="BY9" s="8">
        <f t="shared" si="85"/>
        <v>537.13580765626295</v>
      </c>
      <c r="BZ9" s="2">
        <v>123</v>
      </c>
      <c r="CA9" s="10">
        <f t="shared" si="29"/>
        <v>660.13580765626295</v>
      </c>
      <c r="CB9" s="9">
        <f>CA9*0.000582</f>
        <v>0.38419904005594507</v>
      </c>
      <c r="CC9" s="10">
        <f t="shared" si="30"/>
        <v>659.75160861620702</v>
      </c>
      <c r="CD9" s="8">
        <f t="shared" si="86"/>
        <v>537.13580765626295</v>
      </c>
      <c r="CE9" s="2">
        <v>123</v>
      </c>
      <c r="CF9" s="10">
        <f t="shared" si="31"/>
        <v>660.13580765626295</v>
      </c>
      <c r="CG9" s="9">
        <f>CF9*0.000582</f>
        <v>0.38419904005594507</v>
      </c>
      <c r="CH9" s="10">
        <f t="shared" si="32"/>
        <v>659.75160861620702</v>
      </c>
      <c r="CI9" s="8">
        <f t="shared" si="87"/>
        <v>537.13580765626295</v>
      </c>
      <c r="CJ9" s="2">
        <v>123</v>
      </c>
      <c r="CK9" s="10">
        <f t="shared" si="33"/>
        <v>660.13580765626295</v>
      </c>
      <c r="CL9" s="9">
        <f>CK9*0.000582</f>
        <v>0.38419904005594507</v>
      </c>
      <c r="CM9" s="10">
        <f t="shared" si="34"/>
        <v>659.75160861620702</v>
      </c>
      <c r="CN9" s="8">
        <f t="shared" si="88"/>
        <v>537.13580765626295</v>
      </c>
      <c r="CO9" s="2">
        <v>123</v>
      </c>
      <c r="CP9" s="10">
        <f t="shared" si="35"/>
        <v>660.13580765626295</v>
      </c>
      <c r="CQ9" s="9">
        <f>CP9*0.000582</f>
        <v>0.38419904005594507</v>
      </c>
      <c r="CR9" s="10">
        <f t="shared" si="36"/>
        <v>659.75160861620702</v>
      </c>
      <c r="CS9" s="8">
        <f t="shared" si="89"/>
        <v>537.13580765626295</v>
      </c>
      <c r="CT9" s="2">
        <v>123</v>
      </c>
      <c r="CU9" s="10">
        <f t="shared" si="37"/>
        <v>660.13580765626295</v>
      </c>
      <c r="CV9" s="9">
        <f>CU9*0.000582</f>
        <v>0.38419904005594507</v>
      </c>
      <c r="CW9" s="10">
        <f t="shared" si="38"/>
        <v>659.75160861620702</v>
      </c>
      <c r="CX9" s="8">
        <f t="shared" si="90"/>
        <v>537.13580765626295</v>
      </c>
      <c r="CY9" s="2">
        <v>123</v>
      </c>
      <c r="CZ9" s="10">
        <f t="shared" si="39"/>
        <v>660.13580765626295</v>
      </c>
      <c r="DA9" s="9">
        <f>CZ9*0.000582</f>
        <v>0.38419904005594507</v>
      </c>
      <c r="DB9" s="10">
        <f t="shared" si="40"/>
        <v>659.75160861620702</v>
      </c>
      <c r="DC9" s="8">
        <f t="shared" si="91"/>
        <v>537.13580765626295</v>
      </c>
      <c r="DD9" s="2">
        <v>123</v>
      </c>
      <c r="DE9" s="10">
        <f t="shared" si="41"/>
        <v>660.13580765626295</v>
      </c>
      <c r="DF9" s="9">
        <f>DE9*0.000582</f>
        <v>0.38419904005594507</v>
      </c>
      <c r="DG9" s="10">
        <f t="shared" si="42"/>
        <v>659.75160861620702</v>
      </c>
      <c r="DH9" s="8">
        <f t="shared" si="92"/>
        <v>537.13580765626295</v>
      </c>
      <c r="DI9" s="2">
        <v>123</v>
      </c>
      <c r="DJ9" s="10">
        <f t="shared" si="43"/>
        <v>660.13580765626295</v>
      </c>
      <c r="DK9" s="9">
        <f>DJ9*0.000582</f>
        <v>0.38419904005594507</v>
      </c>
      <c r="DL9" s="10">
        <f t="shared" si="44"/>
        <v>659.75160861620702</v>
      </c>
      <c r="DM9" s="8">
        <f t="shared" si="93"/>
        <v>537.13580765626295</v>
      </c>
      <c r="DN9" s="2">
        <v>123</v>
      </c>
      <c r="DO9" s="10">
        <f t="shared" si="45"/>
        <v>660.13580765626295</v>
      </c>
      <c r="DP9" s="9">
        <f>DO9*0.000582</f>
        <v>0.38419904005594507</v>
      </c>
      <c r="DQ9" s="10">
        <f t="shared" si="46"/>
        <v>659.75160861620702</v>
      </c>
      <c r="DR9" s="8">
        <f t="shared" si="94"/>
        <v>537.13580765626295</v>
      </c>
      <c r="DS9" s="2">
        <v>123</v>
      </c>
      <c r="DT9" s="10">
        <f t="shared" si="47"/>
        <v>660.13580765626295</v>
      </c>
      <c r="DU9" s="9">
        <f>DT9*0.000582</f>
        <v>0.38419904005594507</v>
      </c>
      <c r="DV9" s="10">
        <f t="shared" si="48"/>
        <v>659.75160861620702</v>
      </c>
      <c r="DW9" s="8">
        <f t="shared" si="95"/>
        <v>537.13580765626295</v>
      </c>
      <c r="DX9" s="2">
        <v>123</v>
      </c>
      <c r="DY9" s="10">
        <f t="shared" si="49"/>
        <v>660.13580765626295</v>
      </c>
      <c r="DZ9" s="9">
        <f>DY9*0.000582</f>
        <v>0.38419904005594507</v>
      </c>
      <c r="EA9" s="10">
        <f t="shared" si="50"/>
        <v>659.75160861620702</v>
      </c>
      <c r="EB9" s="8">
        <f t="shared" si="96"/>
        <v>537.13580765626295</v>
      </c>
      <c r="EC9" s="2">
        <v>123</v>
      </c>
      <c r="ED9" s="10">
        <f t="shared" si="51"/>
        <v>660.13580765626295</v>
      </c>
      <c r="EE9" s="9">
        <f>ED9*0.000582</f>
        <v>0.38419904005594507</v>
      </c>
      <c r="EF9" s="10">
        <f t="shared" si="52"/>
        <v>659.75160861620702</v>
      </c>
      <c r="EG9" s="8">
        <f t="shared" si="97"/>
        <v>537.13580765626295</v>
      </c>
      <c r="EH9" s="2">
        <v>123</v>
      </c>
      <c r="EI9" s="10">
        <f t="shared" si="53"/>
        <v>660.13580765626295</v>
      </c>
      <c r="EJ9" s="9">
        <f>EI9*0.000582</f>
        <v>0.38419904005594507</v>
      </c>
      <c r="EK9" s="10">
        <f t="shared" si="54"/>
        <v>659.75160861620702</v>
      </c>
      <c r="EL9" s="8">
        <f t="shared" si="98"/>
        <v>537.13580765626295</v>
      </c>
      <c r="EM9" s="2">
        <v>123</v>
      </c>
      <c r="EN9" s="10">
        <f t="shared" si="55"/>
        <v>660.13580765626295</v>
      </c>
      <c r="EO9" s="9">
        <f>EN9*0.000582</f>
        <v>0.38419904005594507</v>
      </c>
      <c r="EP9" s="10">
        <f t="shared" si="56"/>
        <v>659.75160861620702</v>
      </c>
      <c r="EQ9" s="8">
        <f t="shared" si="99"/>
        <v>537.13580765626295</v>
      </c>
      <c r="ER9" s="2">
        <v>123</v>
      </c>
      <c r="ES9" s="10">
        <f t="shared" si="57"/>
        <v>660.13580765626295</v>
      </c>
      <c r="ET9" s="9">
        <f>ES9*0.000582</f>
        <v>0.38419904005594507</v>
      </c>
      <c r="EU9" s="10">
        <f t="shared" si="58"/>
        <v>659.75160861620702</v>
      </c>
      <c r="EV9" s="8">
        <f t="shared" si="100"/>
        <v>537.13580765626295</v>
      </c>
      <c r="EW9" s="2">
        <v>123</v>
      </c>
      <c r="EX9" s="10">
        <f t="shared" si="59"/>
        <v>660.13580765626295</v>
      </c>
      <c r="EY9" s="9">
        <f>EX9*0.000582</f>
        <v>0.38419904005594507</v>
      </c>
      <c r="EZ9" s="10">
        <f t="shared" si="60"/>
        <v>659.75160861620702</v>
      </c>
      <c r="FA9" s="8">
        <f t="shared" si="101"/>
        <v>537.13580765626295</v>
      </c>
      <c r="FB9" s="2">
        <v>123</v>
      </c>
      <c r="FC9" s="10">
        <f t="shared" si="61"/>
        <v>660.13580765626295</v>
      </c>
      <c r="FD9" s="9">
        <f>FC9*0.000582</f>
        <v>0.38419904005594507</v>
      </c>
      <c r="FE9" s="10">
        <f t="shared" si="62"/>
        <v>659.75160861620702</v>
      </c>
      <c r="FF9" s="8">
        <f t="shared" si="102"/>
        <v>537.13580765626295</v>
      </c>
      <c r="FG9" s="2">
        <v>123</v>
      </c>
      <c r="FH9" s="10">
        <f t="shared" si="63"/>
        <v>660.13580765626295</v>
      </c>
      <c r="FI9" s="9">
        <f>FH9*0.000582</f>
        <v>0.38419904005594507</v>
      </c>
      <c r="FJ9" s="10">
        <f t="shared" si="64"/>
        <v>659.75160861620702</v>
      </c>
      <c r="FK9" s="8">
        <f t="shared" si="103"/>
        <v>537.13580765626295</v>
      </c>
      <c r="FL9" s="2">
        <v>123</v>
      </c>
      <c r="FM9" s="10">
        <f t="shared" si="65"/>
        <v>660.13580765626295</v>
      </c>
      <c r="FN9" s="9">
        <f>FM9*0.000582</f>
        <v>0.38419904005594507</v>
      </c>
      <c r="FO9" s="10">
        <f t="shared" si="66"/>
        <v>659.75160861620702</v>
      </c>
      <c r="FP9" s="8">
        <f t="shared" si="104"/>
        <v>537.13580765626295</v>
      </c>
      <c r="FQ9" s="2">
        <v>123</v>
      </c>
      <c r="FR9" s="10">
        <f t="shared" si="67"/>
        <v>660.13580765626295</v>
      </c>
      <c r="FS9" s="9">
        <f>FR9*0.000582</f>
        <v>0.38419904005594507</v>
      </c>
      <c r="FT9" s="10">
        <f t="shared" si="68"/>
        <v>659.75160861620702</v>
      </c>
      <c r="FU9" s="8">
        <f t="shared" si="105"/>
        <v>537.13580765626295</v>
      </c>
      <c r="FV9" s="2">
        <v>123</v>
      </c>
      <c r="FW9" s="10">
        <f t="shared" si="69"/>
        <v>660.13580765626295</v>
      </c>
      <c r="FX9" s="9">
        <f>FW9*0.000582</f>
        <v>0.38419904005594507</v>
      </c>
      <c r="FY9" s="10">
        <f t="shared" si="70"/>
        <v>659.75160861620702</v>
      </c>
      <c r="FZ9" s="8">
        <f t="shared" si="106"/>
        <v>537.13580765626295</v>
      </c>
    </row>
    <row r="10" spans="1:182" s="9" customFormat="1" ht="15" x14ac:dyDescent="0.25">
      <c r="A10" s="9">
        <v>24</v>
      </c>
      <c r="B10" s="7">
        <v>634</v>
      </c>
      <c r="C10">
        <v>160</v>
      </c>
      <c r="D10" s="9">
        <f t="shared" si="1"/>
        <v>794</v>
      </c>
      <c r="E10" s="9">
        <f>D10*0.000582</f>
        <v>0.46210800000000002</v>
      </c>
      <c r="F10" s="10">
        <f t="shared" si="2"/>
        <v>793.53789200000006</v>
      </c>
      <c r="G10" s="8">
        <f t="shared" si="71"/>
        <v>793.53789200000006</v>
      </c>
      <c r="H10" s="10">
        <v>141</v>
      </c>
      <c r="I10" s="10">
        <f t="shared" si="3"/>
        <v>934.53789200000006</v>
      </c>
      <c r="J10" s="9">
        <f>I10*0.000582</f>
        <v>0.54390105314400006</v>
      </c>
      <c r="K10" s="10">
        <f t="shared" si="4"/>
        <v>933.993990946856</v>
      </c>
      <c r="L10" s="8">
        <f t="shared" si="72"/>
        <v>934.99340894685611</v>
      </c>
      <c r="M10" s="10">
        <v>127</v>
      </c>
      <c r="N10" s="10">
        <f t="shared" si="5"/>
        <v>1061.9934089468561</v>
      </c>
      <c r="O10" s="9">
        <f>N10*0.000582</f>
        <v>0.61808016400707033</v>
      </c>
      <c r="P10" s="10">
        <f t="shared" si="6"/>
        <v>1061.375328782849</v>
      </c>
      <c r="Q10" s="8">
        <f t="shared" si="73"/>
        <v>1060.377073766874</v>
      </c>
      <c r="R10" s="10">
        <v>127</v>
      </c>
      <c r="S10" s="10">
        <f t="shared" si="7"/>
        <v>1187.377073766874</v>
      </c>
      <c r="T10" s="9">
        <f>S10*0.000582</f>
        <v>0.69105345693232068</v>
      </c>
      <c r="U10" s="10">
        <f t="shared" si="0"/>
        <v>1186.6860203099416</v>
      </c>
      <c r="V10" s="8">
        <f t="shared" si="74"/>
        <v>1186.686601632691</v>
      </c>
      <c r="W10" s="10">
        <v>127</v>
      </c>
      <c r="X10" s="10">
        <f t="shared" si="8"/>
        <v>1313.686601632691</v>
      </c>
      <c r="Y10" s="9">
        <f>X10*0.000582</f>
        <v>0.76456560215022629</v>
      </c>
      <c r="Z10" s="10">
        <f t="shared" si="9"/>
        <v>1312.9220360305408</v>
      </c>
      <c r="AA10" s="8">
        <f t="shared" si="75"/>
        <v>1243.2349994514927</v>
      </c>
      <c r="AB10" s="10">
        <v>127</v>
      </c>
      <c r="AC10" s="10">
        <f t="shared" si="10"/>
        <v>1370.2349994514927</v>
      </c>
      <c r="AD10" s="9">
        <f>AC10*0.000582</f>
        <v>0.79747676968076886</v>
      </c>
      <c r="AE10" s="10">
        <f t="shared" si="11"/>
        <v>1369.437522681812</v>
      </c>
      <c r="AF10" s="8">
        <f t="shared" si="76"/>
        <v>1306.7418434602744</v>
      </c>
      <c r="AG10" s="2">
        <v>122</v>
      </c>
      <c r="AH10" s="10">
        <f t="shared" si="12"/>
        <v>1428.7418434602744</v>
      </c>
      <c r="AI10" s="9">
        <f>AH10*0.000582</f>
        <v>0.8315277528938797</v>
      </c>
      <c r="AJ10" s="10">
        <f t="shared" si="13"/>
        <v>1427.9103157073805</v>
      </c>
      <c r="AK10" s="8">
        <f t="shared" si="77"/>
        <v>1303.4574306118475</v>
      </c>
      <c r="AL10" s="2">
        <v>122</v>
      </c>
      <c r="AM10" s="10">
        <f t="shared" si="14"/>
        <v>1425.4574306118475</v>
      </c>
      <c r="AN10" s="9">
        <f>AM10*0.000582</f>
        <v>0.8296162246160953</v>
      </c>
      <c r="AO10" s="10">
        <f t="shared" si="15"/>
        <v>1424.6278143872314</v>
      </c>
      <c r="AP10" s="8">
        <f t="shared" si="78"/>
        <v>1309.1400466045027</v>
      </c>
      <c r="AQ10" s="2">
        <v>122</v>
      </c>
      <c r="AR10" s="10">
        <f t="shared" si="16"/>
        <v>1431.1400466045027</v>
      </c>
      <c r="AS10" s="9">
        <f>AR10*0.000582</f>
        <v>0.83292350712382068</v>
      </c>
      <c r="AT10" s="10">
        <f t="shared" si="17"/>
        <v>1430.307123097379</v>
      </c>
      <c r="AU10" s="8">
        <f t="shared" si="79"/>
        <v>670.72086466086785</v>
      </c>
      <c r="AV10" s="2">
        <v>122</v>
      </c>
      <c r="AW10" s="10">
        <f t="shared" si="18"/>
        <v>792.72086466086785</v>
      </c>
      <c r="AX10" s="9">
        <f>AW10*0.000582</f>
        <v>0.46136354323262513</v>
      </c>
      <c r="AY10" s="10">
        <f t="shared" si="19"/>
        <v>792.25950111763518</v>
      </c>
      <c r="AZ10" s="8">
        <f t="shared" si="80"/>
        <v>664.7365393499108</v>
      </c>
      <c r="BA10" s="2">
        <v>122</v>
      </c>
      <c r="BB10" s="10">
        <f t="shared" si="20"/>
        <v>786.7365393499108</v>
      </c>
      <c r="BC10" s="9">
        <f>BB10*0.000582</f>
        <v>0.45788066590164811</v>
      </c>
      <c r="BD10" s="10">
        <f t="shared" si="21"/>
        <v>786.2786586840092</v>
      </c>
      <c r="BE10" s="8">
        <f t="shared" si="81"/>
        <v>662.74205128181472</v>
      </c>
      <c r="BF10" s="2">
        <v>122</v>
      </c>
      <c r="BG10" s="10">
        <f t="shared" si="22"/>
        <v>784.74205128181472</v>
      </c>
      <c r="BH10" s="9">
        <f>BG10*0.000582</f>
        <v>0.4567198738460162</v>
      </c>
      <c r="BI10" s="10">
        <f t="shared" si="23"/>
        <v>784.28533140796867</v>
      </c>
      <c r="BJ10" s="8">
        <f t="shared" si="82"/>
        <v>659.75160861620702</v>
      </c>
      <c r="BK10" s="2">
        <v>122</v>
      </c>
      <c r="BL10" s="10">
        <f t="shared" si="24"/>
        <v>781.75160861620702</v>
      </c>
      <c r="BM10" s="9">
        <f>BL10*0.000582</f>
        <v>0.45497943621463255</v>
      </c>
      <c r="BN10" s="10">
        <f t="shared" si="25"/>
        <v>781.29662917999235</v>
      </c>
      <c r="BO10" s="8">
        <f t="shared" si="83"/>
        <v>659.75160861620702</v>
      </c>
      <c r="BP10" s="2">
        <v>122</v>
      </c>
      <c r="BQ10" s="10">
        <f t="shared" si="26"/>
        <v>781.75160861620702</v>
      </c>
      <c r="BR10" s="9">
        <f>BQ10*0.000582</f>
        <v>0.45497943621463255</v>
      </c>
      <c r="BS10" s="10">
        <f t="shared" si="27"/>
        <v>781.29662917999235</v>
      </c>
      <c r="BT10" s="8">
        <f t="shared" si="84"/>
        <v>659.75160861620702</v>
      </c>
      <c r="BU10" s="2">
        <v>122</v>
      </c>
      <c r="BV10" s="10">
        <f t="shared" si="28"/>
        <v>781.75160861620702</v>
      </c>
      <c r="BW10" s="9">
        <f>BV10*0.000582</f>
        <v>0.45497943621463255</v>
      </c>
      <c r="BX10" s="10">
        <f t="shared" si="107"/>
        <v>781.29662917999235</v>
      </c>
      <c r="BY10" s="8">
        <f t="shared" si="85"/>
        <v>659.75160861620702</v>
      </c>
      <c r="BZ10" s="2">
        <v>122</v>
      </c>
      <c r="CA10" s="10">
        <f t="shared" si="29"/>
        <v>781.75160861620702</v>
      </c>
      <c r="CB10" s="9">
        <f>CA10*0.000582</f>
        <v>0.45497943621463255</v>
      </c>
      <c r="CC10" s="10">
        <f t="shared" si="30"/>
        <v>781.29662917999235</v>
      </c>
      <c r="CD10" s="8">
        <f t="shared" si="86"/>
        <v>659.75160861620702</v>
      </c>
      <c r="CE10" s="2">
        <v>122</v>
      </c>
      <c r="CF10" s="10">
        <f t="shared" si="31"/>
        <v>781.75160861620702</v>
      </c>
      <c r="CG10" s="9">
        <f>CF10*0.000582</f>
        <v>0.45497943621463255</v>
      </c>
      <c r="CH10" s="10">
        <f t="shared" si="32"/>
        <v>781.29662917999235</v>
      </c>
      <c r="CI10" s="8">
        <f t="shared" si="87"/>
        <v>659.75160861620702</v>
      </c>
      <c r="CJ10" s="2">
        <v>122</v>
      </c>
      <c r="CK10" s="10">
        <f t="shared" si="33"/>
        <v>781.75160861620702</v>
      </c>
      <c r="CL10" s="9">
        <f>CK10*0.000582</f>
        <v>0.45497943621463255</v>
      </c>
      <c r="CM10" s="10">
        <f t="shared" si="34"/>
        <v>781.29662917999235</v>
      </c>
      <c r="CN10" s="8">
        <f t="shared" si="88"/>
        <v>659.75160861620702</v>
      </c>
      <c r="CO10" s="2">
        <v>122</v>
      </c>
      <c r="CP10" s="10">
        <f t="shared" si="35"/>
        <v>781.75160861620702</v>
      </c>
      <c r="CQ10" s="9">
        <f>CP10*0.000582</f>
        <v>0.45497943621463255</v>
      </c>
      <c r="CR10" s="10">
        <f t="shared" si="36"/>
        <v>781.29662917999235</v>
      </c>
      <c r="CS10" s="8">
        <f t="shared" si="89"/>
        <v>659.75160861620702</v>
      </c>
      <c r="CT10" s="2">
        <v>122</v>
      </c>
      <c r="CU10" s="10">
        <f t="shared" si="37"/>
        <v>781.75160861620702</v>
      </c>
      <c r="CV10" s="9">
        <f>CU10*0.000582</f>
        <v>0.45497943621463255</v>
      </c>
      <c r="CW10" s="10">
        <f t="shared" si="38"/>
        <v>781.29662917999235</v>
      </c>
      <c r="CX10" s="8">
        <f t="shared" si="90"/>
        <v>659.75160861620702</v>
      </c>
      <c r="CY10" s="2">
        <v>122</v>
      </c>
      <c r="CZ10" s="10">
        <f t="shared" si="39"/>
        <v>781.75160861620702</v>
      </c>
      <c r="DA10" s="9">
        <f>CZ10*0.000582</f>
        <v>0.45497943621463255</v>
      </c>
      <c r="DB10" s="10">
        <f t="shared" si="40"/>
        <v>781.29662917999235</v>
      </c>
      <c r="DC10" s="8">
        <f t="shared" si="91"/>
        <v>659.75160861620702</v>
      </c>
      <c r="DD10" s="2">
        <v>122</v>
      </c>
      <c r="DE10" s="10">
        <f t="shared" si="41"/>
        <v>781.75160861620702</v>
      </c>
      <c r="DF10" s="9">
        <f>DE10*0.000582</f>
        <v>0.45497943621463255</v>
      </c>
      <c r="DG10" s="10">
        <f t="shared" si="42"/>
        <v>781.29662917999235</v>
      </c>
      <c r="DH10" s="8">
        <f t="shared" si="92"/>
        <v>659.75160861620702</v>
      </c>
      <c r="DI10" s="2">
        <v>122</v>
      </c>
      <c r="DJ10" s="10">
        <f t="shared" si="43"/>
        <v>781.75160861620702</v>
      </c>
      <c r="DK10" s="9">
        <f>DJ10*0.000582</f>
        <v>0.45497943621463255</v>
      </c>
      <c r="DL10" s="10">
        <f t="shared" si="44"/>
        <v>781.29662917999235</v>
      </c>
      <c r="DM10" s="8">
        <f t="shared" si="93"/>
        <v>659.75160861620702</v>
      </c>
      <c r="DN10" s="2">
        <v>122</v>
      </c>
      <c r="DO10" s="10">
        <f t="shared" si="45"/>
        <v>781.75160861620702</v>
      </c>
      <c r="DP10" s="9">
        <f>DO10*0.000582</f>
        <v>0.45497943621463255</v>
      </c>
      <c r="DQ10" s="10">
        <f t="shared" si="46"/>
        <v>781.29662917999235</v>
      </c>
      <c r="DR10" s="8">
        <f t="shared" si="94"/>
        <v>659.75160861620702</v>
      </c>
      <c r="DS10" s="2">
        <v>122</v>
      </c>
      <c r="DT10" s="10">
        <f t="shared" si="47"/>
        <v>781.75160861620702</v>
      </c>
      <c r="DU10" s="9">
        <f>DT10*0.000582</f>
        <v>0.45497943621463255</v>
      </c>
      <c r="DV10" s="10">
        <f t="shared" si="48"/>
        <v>781.29662917999235</v>
      </c>
      <c r="DW10" s="8">
        <f t="shared" si="95"/>
        <v>659.75160861620702</v>
      </c>
      <c r="DX10" s="2">
        <v>122</v>
      </c>
      <c r="DY10" s="10">
        <f t="shared" si="49"/>
        <v>781.75160861620702</v>
      </c>
      <c r="DZ10" s="9">
        <f>DY10*0.000582</f>
        <v>0.45497943621463255</v>
      </c>
      <c r="EA10" s="10">
        <f t="shared" si="50"/>
        <v>781.29662917999235</v>
      </c>
      <c r="EB10" s="8">
        <f t="shared" si="96"/>
        <v>659.75160861620702</v>
      </c>
      <c r="EC10" s="2">
        <v>122</v>
      </c>
      <c r="ED10" s="10">
        <f t="shared" si="51"/>
        <v>781.75160861620702</v>
      </c>
      <c r="EE10" s="9">
        <f>ED10*0.000582</f>
        <v>0.45497943621463255</v>
      </c>
      <c r="EF10" s="10">
        <f t="shared" si="52"/>
        <v>781.29662917999235</v>
      </c>
      <c r="EG10" s="8">
        <f t="shared" si="97"/>
        <v>659.75160861620702</v>
      </c>
      <c r="EH10" s="2">
        <v>122</v>
      </c>
      <c r="EI10" s="10">
        <f t="shared" si="53"/>
        <v>781.75160861620702</v>
      </c>
      <c r="EJ10" s="9">
        <f>EI10*0.000582</f>
        <v>0.45497943621463255</v>
      </c>
      <c r="EK10" s="10">
        <f t="shared" si="54"/>
        <v>781.29662917999235</v>
      </c>
      <c r="EL10" s="8">
        <f t="shared" si="98"/>
        <v>659.75160861620702</v>
      </c>
      <c r="EM10" s="2">
        <v>122</v>
      </c>
      <c r="EN10" s="10">
        <f t="shared" si="55"/>
        <v>781.75160861620702</v>
      </c>
      <c r="EO10" s="9">
        <f>EN10*0.000582</f>
        <v>0.45497943621463255</v>
      </c>
      <c r="EP10" s="10">
        <f t="shared" si="56"/>
        <v>781.29662917999235</v>
      </c>
      <c r="EQ10" s="8">
        <f t="shared" si="99"/>
        <v>659.75160861620702</v>
      </c>
      <c r="ER10" s="2">
        <v>122</v>
      </c>
      <c r="ES10" s="10">
        <f t="shared" si="57"/>
        <v>781.75160861620702</v>
      </c>
      <c r="ET10" s="9">
        <f>ES10*0.000582</f>
        <v>0.45497943621463255</v>
      </c>
      <c r="EU10" s="10">
        <f t="shared" si="58"/>
        <v>781.29662917999235</v>
      </c>
      <c r="EV10" s="8">
        <f t="shared" si="100"/>
        <v>659.75160861620702</v>
      </c>
      <c r="EW10" s="2">
        <v>122</v>
      </c>
      <c r="EX10" s="10">
        <f t="shared" si="59"/>
        <v>781.75160861620702</v>
      </c>
      <c r="EY10" s="9">
        <f>EX10*0.000582</f>
        <v>0.45497943621463255</v>
      </c>
      <c r="EZ10" s="10">
        <f t="shared" si="60"/>
        <v>781.29662917999235</v>
      </c>
      <c r="FA10" s="8">
        <f t="shared" si="101"/>
        <v>659.75160861620702</v>
      </c>
      <c r="FB10" s="2">
        <v>122</v>
      </c>
      <c r="FC10" s="10">
        <f t="shared" si="61"/>
        <v>781.75160861620702</v>
      </c>
      <c r="FD10" s="9">
        <f>FC10*0.000582</f>
        <v>0.45497943621463255</v>
      </c>
      <c r="FE10" s="10">
        <f t="shared" si="62"/>
        <v>781.29662917999235</v>
      </c>
      <c r="FF10" s="8">
        <f t="shared" si="102"/>
        <v>659.75160861620702</v>
      </c>
      <c r="FG10" s="2">
        <v>122</v>
      </c>
      <c r="FH10" s="10">
        <f t="shared" si="63"/>
        <v>781.75160861620702</v>
      </c>
      <c r="FI10" s="9">
        <f>FH10*0.000582</f>
        <v>0.45497943621463255</v>
      </c>
      <c r="FJ10" s="10">
        <f t="shared" si="64"/>
        <v>781.29662917999235</v>
      </c>
      <c r="FK10" s="8">
        <f t="shared" si="103"/>
        <v>659.75160861620702</v>
      </c>
      <c r="FL10" s="2">
        <v>122</v>
      </c>
      <c r="FM10" s="10">
        <f t="shared" si="65"/>
        <v>781.75160861620702</v>
      </c>
      <c r="FN10" s="9">
        <f>FM10*0.000582</f>
        <v>0.45497943621463255</v>
      </c>
      <c r="FO10" s="10">
        <f t="shared" si="66"/>
        <v>781.29662917999235</v>
      </c>
      <c r="FP10" s="8">
        <f t="shared" si="104"/>
        <v>659.75160861620702</v>
      </c>
      <c r="FQ10" s="2">
        <v>122</v>
      </c>
      <c r="FR10" s="10">
        <f t="shared" si="67"/>
        <v>781.75160861620702</v>
      </c>
      <c r="FS10" s="9">
        <f>FR10*0.000582</f>
        <v>0.45497943621463255</v>
      </c>
      <c r="FT10" s="10">
        <f t="shared" si="68"/>
        <v>781.29662917999235</v>
      </c>
      <c r="FU10" s="8">
        <f t="shared" si="105"/>
        <v>659.75160861620702</v>
      </c>
      <c r="FV10" s="2">
        <v>122</v>
      </c>
      <c r="FW10" s="10">
        <f t="shared" si="69"/>
        <v>781.75160861620702</v>
      </c>
      <c r="FX10" s="9">
        <f>FW10*0.000582</f>
        <v>0.45497943621463255</v>
      </c>
      <c r="FY10" s="10">
        <f t="shared" si="70"/>
        <v>781.29662917999235</v>
      </c>
      <c r="FZ10" s="8">
        <f t="shared" si="106"/>
        <v>659.75160861620702</v>
      </c>
    </row>
    <row r="11" spans="1:182" s="4" customFormat="1" ht="15" x14ac:dyDescent="0.25">
      <c r="A11" s="4">
        <v>25</v>
      </c>
      <c r="B11" s="4">
        <v>1330</v>
      </c>
      <c r="C11">
        <v>152</v>
      </c>
      <c r="D11" s="4">
        <f t="shared" si="1"/>
        <v>1482</v>
      </c>
      <c r="E11" s="4">
        <f>D11*0.00073</f>
        <v>1.08186</v>
      </c>
      <c r="F11" s="11">
        <f t="shared" si="2"/>
        <v>1480.91814</v>
      </c>
      <c r="G11" s="8">
        <f t="shared" si="71"/>
        <v>793.53789200000006</v>
      </c>
      <c r="H11" s="11">
        <v>134</v>
      </c>
      <c r="I11" s="11">
        <f t="shared" si="3"/>
        <v>927.53789200000006</v>
      </c>
      <c r="J11" s="4">
        <f>I11*0.00073</f>
        <v>0.67710266115999995</v>
      </c>
      <c r="K11" s="11">
        <f t="shared" si="4"/>
        <v>926.86078933884005</v>
      </c>
      <c r="L11" s="8">
        <f t="shared" si="72"/>
        <v>933.993990946856</v>
      </c>
      <c r="M11" s="11">
        <v>121</v>
      </c>
      <c r="N11" s="11">
        <f t="shared" si="5"/>
        <v>1054.993990946856</v>
      </c>
      <c r="O11" s="4">
        <f>N11*0.00073</f>
        <v>0.7701456133912048</v>
      </c>
      <c r="P11" s="11">
        <f t="shared" si="6"/>
        <v>1054.2238453334649</v>
      </c>
      <c r="Q11" s="8">
        <f t="shared" si="73"/>
        <v>1061.375328782849</v>
      </c>
      <c r="R11" s="11">
        <v>121</v>
      </c>
      <c r="S11" s="11">
        <f t="shared" si="7"/>
        <v>1182.375328782849</v>
      </c>
      <c r="T11" s="4">
        <f>S11*0.00073</f>
        <v>0.86313399001147972</v>
      </c>
      <c r="U11" s="11">
        <f t="shared" si="0"/>
        <v>1181.5121947928376</v>
      </c>
      <c r="V11" s="8">
        <f t="shared" si="74"/>
        <v>1186.6860203099416</v>
      </c>
      <c r="W11" s="11">
        <v>121</v>
      </c>
      <c r="X11" s="11">
        <f t="shared" si="8"/>
        <v>1307.6860203099416</v>
      </c>
      <c r="Y11" s="4">
        <f>X11*0.00073</f>
        <v>0.95461079482625733</v>
      </c>
      <c r="Z11" s="11">
        <f t="shared" si="9"/>
        <v>1306.7314095151153</v>
      </c>
      <c r="AA11" s="8">
        <f t="shared" si="75"/>
        <v>1312.9220360305408</v>
      </c>
      <c r="AB11" s="11">
        <v>121</v>
      </c>
      <c r="AC11" s="11">
        <f t="shared" si="10"/>
        <v>1433.9220360305408</v>
      </c>
      <c r="AD11" s="4">
        <f>AC11*0.00073</f>
        <v>1.0467630863022948</v>
      </c>
      <c r="AE11" s="11">
        <f t="shared" si="11"/>
        <v>1432.8752729442385</v>
      </c>
      <c r="AF11" s="8">
        <f t="shared" si="76"/>
        <v>1369.437522681812</v>
      </c>
      <c r="AG11" s="2">
        <v>117</v>
      </c>
      <c r="AH11" s="11">
        <f t="shared" si="12"/>
        <v>1486.437522681812</v>
      </c>
      <c r="AI11" s="4">
        <f>AH11*0.00073</f>
        <v>1.0850993915577227</v>
      </c>
      <c r="AJ11" s="11">
        <f t="shared" si="13"/>
        <v>1485.3524232902541</v>
      </c>
      <c r="AK11" s="8">
        <f t="shared" si="77"/>
        <v>1427.9103157073805</v>
      </c>
      <c r="AL11" s="2">
        <v>117</v>
      </c>
      <c r="AM11" s="11">
        <f t="shared" si="14"/>
        <v>1544.9103157073805</v>
      </c>
      <c r="AN11" s="4">
        <f>AM11*0.00073</f>
        <v>1.1277845304663876</v>
      </c>
      <c r="AO11" s="11">
        <f t="shared" si="15"/>
        <v>1543.7825311769141</v>
      </c>
      <c r="AP11" s="8">
        <f t="shared" si="78"/>
        <v>1424.6278143872314</v>
      </c>
      <c r="AQ11" s="2">
        <v>117</v>
      </c>
      <c r="AR11" s="11">
        <f t="shared" si="16"/>
        <v>1541.6278143872314</v>
      </c>
      <c r="AS11" s="4">
        <f>AR11*0.00073</f>
        <v>1.1253883045026789</v>
      </c>
      <c r="AT11" s="11">
        <f t="shared" si="17"/>
        <v>1540.5024260827288</v>
      </c>
      <c r="AU11" s="8">
        <f t="shared" si="79"/>
        <v>1430.307123097379</v>
      </c>
      <c r="AV11" s="2">
        <v>117</v>
      </c>
      <c r="AW11" s="11">
        <f t="shared" si="18"/>
        <v>1547.307123097379</v>
      </c>
      <c r="AX11" s="4">
        <f>AW11*0.00073</f>
        <v>1.1295341998610866</v>
      </c>
      <c r="AY11" s="11">
        <f t="shared" si="19"/>
        <v>1546.1775888975178</v>
      </c>
      <c r="AZ11" s="8">
        <f t="shared" si="80"/>
        <v>792.25950111763518</v>
      </c>
      <c r="BA11" s="2">
        <v>117</v>
      </c>
      <c r="BB11" s="11">
        <f t="shared" si="20"/>
        <v>909.25950111763518</v>
      </c>
      <c r="BC11" s="4">
        <f>BB11*0.00073</f>
        <v>0.6637594358158736</v>
      </c>
      <c r="BD11" s="11">
        <f t="shared" si="21"/>
        <v>908.59574168181928</v>
      </c>
      <c r="BE11" s="8">
        <f t="shared" si="81"/>
        <v>786.2786586840092</v>
      </c>
      <c r="BF11" s="2">
        <v>117</v>
      </c>
      <c r="BG11" s="11">
        <f t="shared" si="22"/>
        <v>903.2786586840092</v>
      </c>
      <c r="BH11" s="4">
        <f>BG11*0.00073</f>
        <v>0.65939342083932673</v>
      </c>
      <c r="BI11" s="11">
        <f t="shared" si="23"/>
        <v>902.61926526316984</v>
      </c>
      <c r="BJ11" s="8">
        <f t="shared" si="82"/>
        <v>784.28533140796867</v>
      </c>
      <c r="BK11" s="2">
        <v>117</v>
      </c>
      <c r="BL11" s="11">
        <f t="shared" si="24"/>
        <v>901.28533140796867</v>
      </c>
      <c r="BM11" s="4">
        <f>BL11*0.00073</f>
        <v>0.65793829192781705</v>
      </c>
      <c r="BN11" s="11">
        <f t="shared" si="25"/>
        <v>900.62739311604082</v>
      </c>
      <c r="BO11" s="8">
        <f t="shared" si="83"/>
        <v>781.29662917999235</v>
      </c>
      <c r="BP11" s="2">
        <v>117</v>
      </c>
      <c r="BQ11" s="11">
        <f t="shared" si="26"/>
        <v>898.29662917999235</v>
      </c>
      <c r="BR11" s="4">
        <f>BQ11*0.00073</f>
        <v>0.65575653930139444</v>
      </c>
      <c r="BS11" s="11">
        <f t="shared" si="27"/>
        <v>897.64087264069099</v>
      </c>
      <c r="BT11" s="8">
        <f t="shared" si="84"/>
        <v>781.29662917999235</v>
      </c>
      <c r="BU11" s="2">
        <v>117</v>
      </c>
      <c r="BV11" s="11">
        <f t="shared" si="28"/>
        <v>898.29662917999235</v>
      </c>
      <c r="BW11" s="4">
        <f>BV11*0.00073</f>
        <v>0.65575653930139444</v>
      </c>
      <c r="BX11" s="11">
        <f t="shared" si="107"/>
        <v>897.64087264069099</v>
      </c>
      <c r="BY11" s="8">
        <f t="shared" si="85"/>
        <v>781.29662917999235</v>
      </c>
      <c r="BZ11" s="2">
        <v>117</v>
      </c>
      <c r="CA11" s="11">
        <f t="shared" si="29"/>
        <v>898.29662917999235</v>
      </c>
      <c r="CB11" s="4">
        <f>CA11*0.00073</f>
        <v>0.65575653930139444</v>
      </c>
      <c r="CC11" s="11">
        <f t="shared" si="30"/>
        <v>897.64087264069099</v>
      </c>
      <c r="CD11" s="8">
        <f t="shared" si="86"/>
        <v>781.29662917999235</v>
      </c>
      <c r="CE11" s="2">
        <v>117</v>
      </c>
      <c r="CF11" s="11">
        <f t="shared" si="31"/>
        <v>898.29662917999235</v>
      </c>
      <c r="CG11" s="4">
        <f>CF11*0.00073</f>
        <v>0.65575653930139444</v>
      </c>
      <c r="CH11" s="11">
        <f t="shared" si="32"/>
        <v>897.64087264069099</v>
      </c>
      <c r="CI11" s="8">
        <f t="shared" si="87"/>
        <v>781.29662917999235</v>
      </c>
      <c r="CJ11" s="2">
        <v>117</v>
      </c>
      <c r="CK11" s="11">
        <f t="shared" si="33"/>
        <v>898.29662917999235</v>
      </c>
      <c r="CL11" s="4">
        <f>CK11*0.00073</f>
        <v>0.65575653930139444</v>
      </c>
      <c r="CM11" s="11">
        <f t="shared" si="34"/>
        <v>897.64087264069099</v>
      </c>
      <c r="CN11" s="8">
        <f t="shared" si="88"/>
        <v>781.29662917999235</v>
      </c>
      <c r="CO11" s="2">
        <v>117</v>
      </c>
      <c r="CP11" s="11">
        <f t="shared" si="35"/>
        <v>898.29662917999235</v>
      </c>
      <c r="CQ11" s="4">
        <f>CP11*0.00073</f>
        <v>0.65575653930139444</v>
      </c>
      <c r="CR11" s="11">
        <f t="shared" si="36"/>
        <v>897.64087264069099</v>
      </c>
      <c r="CS11" s="8">
        <f t="shared" si="89"/>
        <v>781.29662917999235</v>
      </c>
      <c r="CT11" s="2">
        <v>117</v>
      </c>
      <c r="CU11" s="11">
        <f t="shared" si="37"/>
        <v>898.29662917999235</v>
      </c>
      <c r="CV11" s="4">
        <f>CU11*0.00073</f>
        <v>0.65575653930139444</v>
      </c>
      <c r="CW11" s="11">
        <f t="shared" si="38"/>
        <v>897.64087264069099</v>
      </c>
      <c r="CX11" s="8">
        <f t="shared" si="90"/>
        <v>781.29662917999235</v>
      </c>
      <c r="CY11" s="2">
        <v>117</v>
      </c>
      <c r="CZ11" s="11">
        <f t="shared" si="39"/>
        <v>898.29662917999235</v>
      </c>
      <c r="DA11" s="4">
        <f>CZ11*0.00073</f>
        <v>0.65575653930139444</v>
      </c>
      <c r="DB11" s="11">
        <f t="shared" si="40"/>
        <v>897.64087264069099</v>
      </c>
      <c r="DC11" s="8">
        <f t="shared" si="91"/>
        <v>781.29662917999235</v>
      </c>
      <c r="DD11" s="2">
        <v>117</v>
      </c>
      <c r="DE11" s="11">
        <f t="shared" si="41"/>
        <v>898.29662917999235</v>
      </c>
      <c r="DF11" s="4">
        <f>DE11*0.00073</f>
        <v>0.65575653930139444</v>
      </c>
      <c r="DG11" s="11">
        <f t="shared" si="42"/>
        <v>897.64087264069099</v>
      </c>
      <c r="DH11" s="8">
        <f t="shared" si="92"/>
        <v>781.29662917999235</v>
      </c>
      <c r="DI11" s="2">
        <v>117</v>
      </c>
      <c r="DJ11" s="11">
        <f t="shared" si="43"/>
        <v>898.29662917999235</v>
      </c>
      <c r="DK11" s="4">
        <f>DJ11*0.00073</f>
        <v>0.65575653930139444</v>
      </c>
      <c r="DL11" s="11">
        <f t="shared" si="44"/>
        <v>897.64087264069099</v>
      </c>
      <c r="DM11" s="8">
        <f t="shared" si="93"/>
        <v>781.29662917999235</v>
      </c>
      <c r="DN11" s="2">
        <v>117</v>
      </c>
      <c r="DO11" s="11">
        <f t="shared" si="45"/>
        <v>898.29662917999235</v>
      </c>
      <c r="DP11" s="4">
        <f>DO11*0.00073</f>
        <v>0.65575653930139444</v>
      </c>
      <c r="DQ11" s="11">
        <f t="shared" si="46"/>
        <v>897.64087264069099</v>
      </c>
      <c r="DR11" s="8">
        <f t="shared" si="94"/>
        <v>781.29662917999235</v>
      </c>
      <c r="DS11" s="2">
        <v>117</v>
      </c>
      <c r="DT11" s="11">
        <f t="shared" si="47"/>
        <v>898.29662917999235</v>
      </c>
      <c r="DU11" s="4">
        <f>DT11*0.00073</f>
        <v>0.65575653930139444</v>
      </c>
      <c r="DV11" s="11">
        <f t="shared" si="48"/>
        <v>897.64087264069099</v>
      </c>
      <c r="DW11" s="8">
        <f t="shared" si="95"/>
        <v>781.29662917999235</v>
      </c>
      <c r="DX11" s="2">
        <v>117</v>
      </c>
      <c r="DY11" s="11">
        <f t="shared" si="49"/>
        <v>898.29662917999235</v>
      </c>
      <c r="DZ11" s="4">
        <f>DY11*0.00073</f>
        <v>0.65575653930139444</v>
      </c>
      <c r="EA11" s="11">
        <f t="shared" si="50"/>
        <v>897.64087264069099</v>
      </c>
      <c r="EB11" s="8">
        <f t="shared" si="96"/>
        <v>781.29662917999235</v>
      </c>
      <c r="EC11" s="2">
        <v>117</v>
      </c>
      <c r="ED11" s="11">
        <f t="shared" si="51"/>
        <v>898.29662917999235</v>
      </c>
      <c r="EE11" s="4">
        <f>ED11*0.00073</f>
        <v>0.65575653930139444</v>
      </c>
      <c r="EF11" s="11">
        <f t="shared" si="52"/>
        <v>897.64087264069099</v>
      </c>
      <c r="EG11" s="8">
        <f t="shared" si="97"/>
        <v>781.29662917999235</v>
      </c>
      <c r="EH11" s="2">
        <v>117</v>
      </c>
      <c r="EI11" s="11">
        <f t="shared" si="53"/>
        <v>898.29662917999235</v>
      </c>
      <c r="EJ11" s="4">
        <f>EI11*0.00073</f>
        <v>0.65575653930139444</v>
      </c>
      <c r="EK11" s="11">
        <f t="shared" si="54"/>
        <v>897.64087264069099</v>
      </c>
      <c r="EL11" s="8">
        <f t="shared" si="98"/>
        <v>781.29662917999235</v>
      </c>
      <c r="EM11" s="2">
        <v>117</v>
      </c>
      <c r="EN11" s="11">
        <f t="shared" si="55"/>
        <v>898.29662917999235</v>
      </c>
      <c r="EO11" s="4">
        <f>EN11*0.00073</f>
        <v>0.65575653930139444</v>
      </c>
      <c r="EP11" s="11">
        <f t="shared" si="56"/>
        <v>897.64087264069099</v>
      </c>
      <c r="EQ11" s="8">
        <f t="shared" si="99"/>
        <v>781.29662917999235</v>
      </c>
      <c r="ER11" s="2">
        <v>117</v>
      </c>
      <c r="ES11" s="11">
        <f t="shared" si="57"/>
        <v>898.29662917999235</v>
      </c>
      <c r="ET11" s="4">
        <f>ES11*0.00073</f>
        <v>0.65575653930139444</v>
      </c>
      <c r="EU11" s="11">
        <f t="shared" si="58"/>
        <v>897.64087264069099</v>
      </c>
      <c r="EV11" s="8">
        <f t="shared" si="100"/>
        <v>781.29662917999235</v>
      </c>
      <c r="EW11" s="2">
        <v>117</v>
      </c>
      <c r="EX11" s="11">
        <f t="shared" si="59"/>
        <v>898.29662917999235</v>
      </c>
      <c r="EY11" s="4">
        <f>EX11*0.00073</f>
        <v>0.65575653930139444</v>
      </c>
      <c r="EZ11" s="11">
        <f t="shared" si="60"/>
        <v>897.64087264069099</v>
      </c>
      <c r="FA11" s="8">
        <f t="shared" si="101"/>
        <v>781.29662917999235</v>
      </c>
      <c r="FB11" s="2">
        <v>117</v>
      </c>
      <c r="FC11" s="11">
        <f t="shared" si="61"/>
        <v>898.29662917999235</v>
      </c>
      <c r="FD11" s="4">
        <f>FC11*0.00073</f>
        <v>0.65575653930139444</v>
      </c>
      <c r="FE11" s="11">
        <f t="shared" si="62"/>
        <v>897.64087264069099</v>
      </c>
      <c r="FF11" s="8">
        <f t="shared" si="102"/>
        <v>781.29662917999235</v>
      </c>
      <c r="FG11" s="2">
        <v>117</v>
      </c>
      <c r="FH11" s="11">
        <f t="shared" si="63"/>
        <v>898.29662917999235</v>
      </c>
      <c r="FI11" s="4">
        <f>FH11*0.00073</f>
        <v>0.65575653930139444</v>
      </c>
      <c r="FJ11" s="11">
        <f t="shared" si="64"/>
        <v>897.64087264069099</v>
      </c>
      <c r="FK11" s="8">
        <f t="shared" si="103"/>
        <v>781.29662917999235</v>
      </c>
      <c r="FL11" s="2">
        <v>117</v>
      </c>
      <c r="FM11" s="11">
        <f t="shared" si="65"/>
        <v>898.29662917999235</v>
      </c>
      <c r="FN11" s="4">
        <f>FM11*0.00073</f>
        <v>0.65575653930139444</v>
      </c>
      <c r="FO11" s="11">
        <f t="shared" si="66"/>
        <v>897.64087264069099</v>
      </c>
      <c r="FP11" s="8">
        <f t="shared" si="104"/>
        <v>781.29662917999235</v>
      </c>
      <c r="FQ11" s="2">
        <v>117</v>
      </c>
      <c r="FR11" s="11">
        <f t="shared" si="67"/>
        <v>898.29662917999235</v>
      </c>
      <c r="FS11" s="4">
        <f>FR11*0.00073</f>
        <v>0.65575653930139444</v>
      </c>
      <c r="FT11" s="11">
        <f t="shared" si="68"/>
        <v>897.64087264069099</v>
      </c>
      <c r="FU11" s="8">
        <f t="shared" si="105"/>
        <v>781.29662917999235</v>
      </c>
      <c r="FV11" s="2">
        <v>117</v>
      </c>
      <c r="FW11" s="11">
        <f t="shared" si="69"/>
        <v>898.29662917999235</v>
      </c>
      <c r="FX11" s="4">
        <f>FW11*0.00073</f>
        <v>0.65575653930139444</v>
      </c>
      <c r="FY11" s="11">
        <f t="shared" si="70"/>
        <v>897.64087264069099</v>
      </c>
      <c r="FZ11" s="8">
        <f t="shared" si="106"/>
        <v>781.29662917999235</v>
      </c>
    </row>
    <row r="12" spans="1:182" s="4" customFormat="1" ht="15" x14ac:dyDescent="0.25">
      <c r="A12" s="4">
        <v>26</v>
      </c>
      <c r="B12" s="4">
        <v>1330</v>
      </c>
      <c r="C12">
        <v>152</v>
      </c>
      <c r="D12" s="4">
        <f t="shared" si="1"/>
        <v>1482</v>
      </c>
      <c r="E12" s="4">
        <f>D12*0.00073</f>
        <v>1.08186</v>
      </c>
      <c r="F12" s="11">
        <f t="shared" si="2"/>
        <v>1480.91814</v>
      </c>
      <c r="G12" s="8">
        <f t="shared" si="71"/>
        <v>1480.91814</v>
      </c>
      <c r="H12" s="11">
        <v>135</v>
      </c>
      <c r="I12" s="11">
        <f t="shared" si="3"/>
        <v>1615.91814</v>
      </c>
      <c r="J12" s="4">
        <f>I12*0.00073</f>
        <v>1.1796202421999999</v>
      </c>
      <c r="K12" s="11">
        <f t="shared" si="4"/>
        <v>1614.7385197578001</v>
      </c>
      <c r="L12" s="8">
        <f t="shared" si="72"/>
        <v>926.86078933884005</v>
      </c>
      <c r="M12" s="11">
        <v>121</v>
      </c>
      <c r="N12" s="11">
        <f t="shared" si="5"/>
        <v>1047.86078933884</v>
      </c>
      <c r="O12" s="4">
        <f>N12*0.00073</f>
        <v>0.76493837621735317</v>
      </c>
      <c r="P12" s="11">
        <f t="shared" si="6"/>
        <v>1047.0958509626228</v>
      </c>
      <c r="Q12" s="8">
        <f t="shared" si="73"/>
        <v>1054.2238453334649</v>
      </c>
      <c r="R12" s="11">
        <v>121</v>
      </c>
      <c r="S12" s="11">
        <f t="shared" si="7"/>
        <v>1175.2238453334649</v>
      </c>
      <c r="T12" s="4">
        <f>S12*0.00073</f>
        <v>0.85791340709342934</v>
      </c>
      <c r="U12" s="11">
        <f t="shared" si="0"/>
        <v>1174.3659319263713</v>
      </c>
      <c r="V12" s="8">
        <f t="shared" si="74"/>
        <v>1181.5121947928376</v>
      </c>
      <c r="W12" s="11">
        <v>121</v>
      </c>
      <c r="X12" s="11">
        <f t="shared" si="8"/>
        <v>1302.5121947928376</v>
      </c>
      <c r="Y12" s="4">
        <f>X12*0.00073</f>
        <v>0.9508339021987714</v>
      </c>
      <c r="Z12" s="11">
        <f t="shared" si="9"/>
        <v>1301.5613608906388</v>
      </c>
      <c r="AA12" s="8">
        <f t="shared" si="75"/>
        <v>1306.7314095151153</v>
      </c>
      <c r="AB12" s="11">
        <v>121</v>
      </c>
      <c r="AC12" s="11">
        <f t="shared" si="10"/>
        <v>1427.7314095151153</v>
      </c>
      <c r="AD12" s="4">
        <f>AC12*0.00073</f>
        <v>1.0422439289460341</v>
      </c>
      <c r="AE12" s="11">
        <f t="shared" si="11"/>
        <v>1426.6891655861693</v>
      </c>
      <c r="AF12" s="8">
        <f t="shared" si="76"/>
        <v>1432.8752729442385</v>
      </c>
      <c r="AG12" s="2">
        <v>117</v>
      </c>
      <c r="AH12" s="11">
        <f t="shared" si="12"/>
        <v>1549.8752729442385</v>
      </c>
      <c r="AI12" s="4">
        <f>AH12*0.00073</f>
        <v>1.131408949249294</v>
      </c>
      <c r="AJ12" s="11">
        <f t="shared" si="13"/>
        <v>1548.7438639949892</v>
      </c>
      <c r="AK12" s="8">
        <f t="shared" si="77"/>
        <v>1485.3524232902541</v>
      </c>
      <c r="AL12" s="2">
        <v>117</v>
      </c>
      <c r="AM12" s="11">
        <f t="shared" si="14"/>
        <v>1602.3524232902541</v>
      </c>
      <c r="AN12" s="4">
        <f>AM12*0.00073</f>
        <v>1.1697172690018856</v>
      </c>
      <c r="AO12" s="11">
        <f t="shared" si="15"/>
        <v>1601.1827060212522</v>
      </c>
      <c r="AP12" s="8">
        <f t="shared" si="78"/>
        <v>1543.7825311769141</v>
      </c>
      <c r="AQ12" s="2">
        <v>117</v>
      </c>
      <c r="AR12" s="11">
        <f t="shared" si="16"/>
        <v>1660.7825311769141</v>
      </c>
      <c r="AS12" s="4">
        <f>AR12*0.00073</f>
        <v>1.2123712477591473</v>
      </c>
      <c r="AT12" s="11">
        <f t="shared" si="17"/>
        <v>1659.5701599291549</v>
      </c>
      <c r="AU12" s="8">
        <f t="shared" si="79"/>
        <v>1540.5024260827288</v>
      </c>
      <c r="AV12" s="2">
        <v>117</v>
      </c>
      <c r="AW12" s="11">
        <f t="shared" si="18"/>
        <v>1657.5024260827288</v>
      </c>
      <c r="AX12" s="4">
        <f>AW12*0.00073</f>
        <v>1.2099767710403919</v>
      </c>
      <c r="AY12" s="11">
        <f t="shared" si="19"/>
        <v>1656.2924493116884</v>
      </c>
      <c r="AZ12" s="8">
        <f t="shared" si="80"/>
        <v>1546.1775888975178</v>
      </c>
      <c r="BA12" s="2">
        <v>117</v>
      </c>
      <c r="BB12" s="11">
        <f t="shared" si="20"/>
        <v>1663.1775888975178</v>
      </c>
      <c r="BC12" s="4">
        <f>BB12*0.00073</f>
        <v>1.2141196398951879</v>
      </c>
      <c r="BD12" s="11">
        <f t="shared" si="21"/>
        <v>1661.9634692576226</v>
      </c>
      <c r="BE12" s="8">
        <f t="shared" si="81"/>
        <v>908.59574168181928</v>
      </c>
      <c r="BF12" s="2">
        <v>117</v>
      </c>
      <c r="BG12" s="11">
        <f t="shared" si="22"/>
        <v>1025.5957416818192</v>
      </c>
      <c r="BH12" s="4">
        <f>BG12*0.00073</f>
        <v>0.74868489142772798</v>
      </c>
      <c r="BI12" s="11">
        <f t="shared" si="23"/>
        <v>1024.8470567903914</v>
      </c>
      <c r="BJ12" s="8">
        <f t="shared" si="82"/>
        <v>902.61926526316984</v>
      </c>
      <c r="BK12" s="2">
        <v>117</v>
      </c>
      <c r="BL12" s="11">
        <f t="shared" si="24"/>
        <v>1019.6192652631698</v>
      </c>
      <c r="BM12" s="4">
        <f>BL12*0.00073</f>
        <v>0.74432206364211395</v>
      </c>
      <c r="BN12" s="11">
        <f t="shared" si="25"/>
        <v>1018.8749431995277</v>
      </c>
      <c r="BO12" s="8">
        <f t="shared" si="83"/>
        <v>900.62739311604082</v>
      </c>
      <c r="BP12" s="2">
        <v>117</v>
      </c>
      <c r="BQ12" s="11">
        <f t="shared" si="26"/>
        <v>1017.6273931160408</v>
      </c>
      <c r="BR12" s="4">
        <f>BQ12*0.00073</f>
        <v>0.74286799697470973</v>
      </c>
      <c r="BS12" s="11">
        <f t="shared" si="27"/>
        <v>1016.8845251190661</v>
      </c>
      <c r="BT12" s="8">
        <f t="shared" si="84"/>
        <v>897.64087264069099</v>
      </c>
      <c r="BU12" s="2">
        <v>117</v>
      </c>
      <c r="BV12" s="11">
        <f t="shared" si="28"/>
        <v>1014.640872640691</v>
      </c>
      <c r="BW12" s="4">
        <f>BV12*0.00073</f>
        <v>0.74068783702770435</v>
      </c>
      <c r="BX12" s="11">
        <f t="shared" si="107"/>
        <v>1013.9001848036633</v>
      </c>
      <c r="BY12" s="8">
        <f t="shared" si="85"/>
        <v>897.64087264069099</v>
      </c>
      <c r="BZ12" s="2">
        <v>117</v>
      </c>
      <c r="CA12" s="11">
        <f t="shared" si="29"/>
        <v>1014.640872640691</v>
      </c>
      <c r="CB12" s="4">
        <f>CA12*0.00073</f>
        <v>0.74068783702770435</v>
      </c>
      <c r="CC12" s="11">
        <f t="shared" si="30"/>
        <v>1013.9001848036633</v>
      </c>
      <c r="CD12" s="8">
        <f t="shared" si="86"/>
        <v>897.64087264069099</v>
      </c>
      <c r="CE12" s="2">
        <v>117</v>
      </c>
      <c r="CF12" s="11">
        <f t="shared" si="31"/>
        <v>1014.640872640691</v>
      </c>
      <c r="CG12" s="4">
        <f>CF12*0.00073</f>
        <v>0.74068783702770435</v>
      </c>
      <c r="CH12" s="11">
        <f t="shared" si="32"/>
        <v>1013.9001848036633</v>
      </c>
      <c r="CI12" s="8">
        <f t="shared" si="87"/>
        <v>897.64087264069099</v>
      </c>
      <c r="CJ12" s="2">
        <v>117</v>
      </c>
      <c r="CK12" s="11">
        <f t="shared" si="33"/>
        <v>1014.640872640691</v>
      </c>
      <c r="CL12" s="4">
        <f>CK12*0.00073</f>
        <v>0.74068783702770435</v>
      </c>
      <c r="CM12" s="11">
        <f t="shared" si="34"/>
        <v>1013.9001848036633</v>
      </c>
      <c r="CN12" s="8">
        <f t="shared" si="88"/>
        <v>897.64087264069099</v>
      </c>
      <c r="CO12" s="2">
        <v>117</v>
      </c>
      <c r="CP12" s="11">
        <f t="shared" si="35"/>
        <v>1014.640872640691</v>
      </c>
      <c r="CQ12" s="4">
        <f>CP12*0.00073</f>
        <v>0.74068783702770435</v>
      </c>
      <c r="CR12" s="11">
        <f t="shared" si="36"/>
        <v>1013.9001848036633</v>
      </c>
      <c r="CS12" s="8">
        <f t="shared" si="89"/>
        <v>897.64087264069099</v>
      </c>
      <c r="CT12" s="2">
        <v>117</v>
      </c>
      <c r="CU12" s="11">
        <f t="shared" si="37"/>
        <v>1014.640872640691</v>
      </c>
      <c r="CV12" s="4">
        <f>CU12*0.00073</f>
        <v>0.74068783702770435</v>
      </c>
      <c r="CW12" s="11">
        <f t="shared" si="38"/>
        <v>1013.9001848036633</v>
      </c>
      <c r="CX12" s="8">
        <f t="shared" si="90"/>
        <v>897.64087264069099</v>
      </c>
      <c r="CY12" s="2">
        <v>117</v>
      </c>
      <c r="CZ12" s="11">
        <f t="shared" si="39"/>
        <v>1014.640872640691</v>
      </c>
      <c r="DA12" s="4">
        <f>CZ12*0.00073</f>
        <v>0.74068783702770435</v>
      </c>
      <c r="DB12" s="11">
        <f t="shared" si="40"/>
        <v>1013.9001848036633</v>
      </c>
      <c r="DC12" s="8">
        <f t="shared" si="91"/>
        <v>897.64087264069099</v>
      </c>
      <c r="DD12" s="2">
        <v>117</v>
      </c>
      <c r="DE12" s="11">
        <f t="shared" si="41"/>
        <v>1014.640872640691</v>
      </c>
      <c r="DF12" s="4">
        <f>DE12*0.00073</f>
        <v>0.74068783702770435</v>
      </c>
      <c r="DG12" s="11">
        <f t="shared" si="42"/>
        <v>1013.9001848036633</v>
      </c>
      <c r="DH12" s="8">
        <f t="shared" si="92"/>
        <v>897.64087264069099</v>
      </c>
      <c r="DI12" s="2">
        <v>117</v>
      </c>
      <c r="DJ12" s="11">
        <f t="shared" si="43"/>
        <v>1014.640872640691</v>
      </c>
      <c r="DK12" s="4">
        <f>DJ12*0.00073</f>
        <v>0.74068783702770435</v>
      </c>
      <c r="DL12" s="11">
        <f t="shared" si="44"/>
        <v>1013.9001848036633</v>
      </c>
      <c r="DM12" s="8">
        <f t="shared" si="93"/>
        <v>897.64087264069099</v>
      </c>
      <c r="DN12" s="2">
        <v>117</v>
      </c>
      <c r="DO12" s="11">
        <f t="shared" si="45"/>
        <v>1014.640872640691</v>
      </c>
      <c r="DP12" s="4">
        <f>DO12*0.00073</f>
        <v>0.74068783702770435</v>
      </c>
      <c r="DQ12" s="11">
        <f t="shared" si="46"/>
        <v>1013.9001848036633</v>
      </c>
      <c r="DR12" s="8">
        <f t="shared" si="94"/>
        <v>897.64087264069099</v>
      </c>
      <c r="DS12" s="2">
        <v>117</v>
      </c>
      <c r="DT12" s="11">
        <f t="shared" si="47"/>
        <v>1014.640872640691</v>
      </c>
      <c r="DU12" s="4">
        <f>DT12*0.00073</f>
        <v>0.74068783702770435</v>
      </c>
      <c r="DV12" s="11">
        <f t="shared" si="48"/>
        <v>1013.9001848036633</v>
      </c>
      <c r="DW12" s="8">
        <f t="shared" si="95"/>
        <v>897.64087264069099</v>
      </c>
      <c r="DX12" s="2">
        <v>117</v>
      </c>
      <c r="DY12" s="11">
        <f t="shared" si="49"/>
        <v>1014.640872640691</v>
      </c>
      <c r="DZ12" s="4">
        <f>DY12*0.00073</f>
        <v>0.74068783702770435</v>
      </c>
      <c r="EA12" s="11">
        <f t="shared" si="50"/>
        <v>1013.9001848036633</v>
      </c>
      <c r="EB12" s="8">
        <f t="shared" si="96"/>
        <v>897.64087264069099</v>
      </c>
      <c r="EC12" s="2">
        <v>117</v>
      </c>
      <c r="ED12" s="11">
        <f t="shared" si="51"/>
        <v>1014.640872640691</v>
      </c>
      <c r="EE12" s="4">
        <f>ED12*0.00073</f>
        <v>0.74068783702770435</v>
      </c>
      <c r="EF12" s="11">
        <f t="shared" si="52"/>
        <v>1013.9001848036633</v>
      </c>
      <c r="EG12" s="8">
        <f t="shared" si="97"/>
        <v>897.64087264069099</v>
      </c>
      <c r="EH12" s="2">
        <v>117</v>
      </c>
      <c r="EI12" s="11">
        <f t="shared" si="53"/>
        <v>1014.640872640691</v>
      </c>
      <c r="EJ12" s="4">
        <f>EI12*0.00073</f>
        <v>0.74068783702770435</v>
      </c>
      <c r="EK12" s="11">
        <f t="shared" si="54"/>
        <v>1013.9001848036633</v>
      </c>
      <c r="EL12" s="8">
        <f t="shared" si="98"/>
        <v>897.64087264069099</v>
      </c>
      <c r="EM12" s="2">
        <v>117</v>
      </c>
      <c r="EN12" s="11">
        <f t="shared" si="55"/>
        <v>1014.640872640691</v>
      </c>
      <c r="EO12" s="4">
        <f>EN12*0.00073</f>
        <v>0.74068783702770435</v>
      </c>
      <c r="EP12" s="11">
        <f t="shared" si="56"/>
        <v>1013.9001848036633</v>
      </c>
      <c r="EQ12" s="8">
        <f t="shared" si="99"/>
        <v>897.64087264069099</v>
      </c>
      <c r="ER12" s="2">
        <v>117</v>
      </c>
      <c r="ES12" s="11">
        <f t="shared" si="57"/>
        <v>1014.640872640691</v>
      </c>
      <c r="ET12" s="4">
        <f>ES12*0.00073</f>
        <v>0.74068783702770435</v>
      </c>
      <c r="EU12" s="11">
        <f t="shared" si="58"/>
        <v>1013.9001848036633</v>
      </c>
      <c r="EV12" s="8">
        <f t="shared" si="100"/>
        <v>897.64087264069099</v>
      </c>
      <c r="EW12" s="2">
        <v>117</v>
      </c>
      <c r="EX12" s="11">
        <f t="shared" si="59"/>
        <v>1014.640872640691</v>
      </c>
      <c r="EY12" s="4">
        <f>EX12*0.00073</f>
        <v>0.74068783702770435</v>
      </c>
      <c r="EZ12" s="11">
        <f t="shared" si="60"/>
        <v>1013.9001848036633</v>
      </c>
      <c r="FA12" s="8">
        <f t="shared" si="101"/>
        <v>897.64087264069099</v>
      </c>
      <c r="FB12" s="2">
        <v>117</v>
      </c>
      <c r="FC12" s="11">
        <f t="shared" si="61"/>
        <v>1014.640872640691</v>
      </c>
      <c r="FD12" s="4">
        <f>FC12*0.00073</f>
        <v>0.74068783702770435</v>
      </c>
      <c r="FE12" s="11">
        <f t="shared" si="62"/>
        <v>1013.9001848036633</v>
      </c>
      <c r="FF12" s="8">
        <f t="shared" si="102"/>
        <v>897.64087264069099</v>
      </c>
      <c r="FG12" s="2">
        <v>117</v>
      </c>
      <c r="FH12" s="11">
        <f t="shared" si="63"/>
        <v>1014.640872640691</v>
      </c>
      <c r="FI12" s="4">
        <f>FH12*0.00073</f>
        <v>0.74068783702770435</v>
      </c>
      <c r="FJ12" s="11">
        <f t="shared" si="64"/>
        <v>1013.9001848036633</v>
      </c>
      <c r="FK12" s="8">
        <f t="shared" si="103"/>
        <v>897.64087264069099</v>
      </c>
      <c r="FL12" s="2">
        <v>117</v>
      </c>
      <c r="FM12" s="11">
        <f t="shared" si="65"/>
        <v>1014.640872640691</v>
      </c>
      <c r="FN12" s="4">
        <f>FM12*0.00073</f>
        <v>0.74068783702770435</v>
      </c>
      <c r="FO12" s="11">
        <f t="shared" si="66"/>
        <v>1013.9001848036633</v>
      </c>
      <c r="FP12" s="8">
        <f t="shared" si="104"/>
        <v>897.64087264069099</v>
      </c>
      <c r="FQ12" s="2">
        <v>117</v>
      </c>
      <c r="FR12" s="11">
        <f t="shared" si="67"/>
        <v>1014.640872640691</v>
      </c>
      <c r="FS12" s="4">
        <f>FR12*0.00073</f>
        <v>0.74068783702770435</v>
      </c>
      <c r="FT12" s="11">
        <f t="shared" si="68"/>
        <v>1013.9001848036633</v>
      </c>
      <c r="FU12" s="8">
        <f t="shared" si="105"/>
        <v>897.64087264069099</v>
      </c>
      <c r="FV12" s="2">
        <v>117</v>
      </c>
      <c r="FW12" s="11">
        <f t="shared" si="69"/>
        <v>1014.640872640691</v>
      </c>
      <c r="FX12" s="4">
        <f>FW12*0.00073</f>
        <v>0.74068783702770435</v>
      </c>
      <c r="FY12" s="11">
        <f t="shared" si="70"/>
        <v>1013.9001848036633</v>
      </c>
      <c r="FZ12" s="8">
        <f t="shared" si="106"/>
        <v>897.64087264069099</v>
      </c>
    </row>
    <row r="13" spans="1:182" s="4" customFormat="1" ht="15" x14ac:dyDescent="0.25">
      <c r="A13" s="4">
        <v>27</v>
      </c>
      <c r="B13" s="4">
        <v>1330</v>
      </c>
      <c r="C13">
        <v>152</v>
      </c>
      <c r="D13" s="4">
        <f t="shared" si="1"/>
        <v>1482</v>
      </c>
      <c r="E13" s="4">
        <f>D13*0.00073</f>
        <v>1.08186</v>
      </c>
      <c r="F13" s="11">
        <f t="shared" si="2"/>
        <v>1480.91814</v>
      </c>
      <c r="G13" s="8">
        <f t="shared" si="71"/>
        <v>1480.91814</v>
      </c>
      <c r="H13" s="11">
        <v>135</v>
      </c>
      <c r="I13" s="11">
        <f t="shared" si="3"/>
        <v>1615.91814</v>
      </c>
      <c r="J13" s="4">
        <f>I13*0.00073</f>
        <v>1.1796202421999999</v>
      </c>
      <c r="K13" s="11">
        <f t="shared" si="4"/>
        <v>1614.7385197578001</v>
      </c>
      <c r="L13" s="8">
        <f t="shared" si="72"/>
        <v>1614.7385197578001</v>
      </c>
      <c r="M13" s="11">
        <v>122</v>
      </c>
      <c r="N13" s="11">
        <f t="shared" si="5"/>
        <v>1736.7385197578001</v>
      </c>
      <c r="O13" s="4">
        <f>N13*0.00073</f>
        <v>1.267819119423194</v>
      </c>
      <c r="P13" s="11">
        <f t="shared" si="6"/>
        <v>1735.4707006383769</v>
      </c>
      <c r="Q13" s="8">
        <f t="shared" si="73"/>
        <v>1047.0958509626228</v>
      </c>
      <c r="R13" s="11">
        <v>122</v>
      </c>
      <c r="S13" s="11">
        <f t="shared" si="7"/>
        <v>1169.0958509626228</v>
      </c>
      <c r="T13" s="4">
        <f>S13*0.00073</f>
        <v>0.85343997120271453</v>
      </c>
      <c r="U13" s="11">
        <f t="shared" si="0"/>
        <v>1168.24241099142</v>
      </c>
      <c r="V13" s="8">
        <f t="shared" si="74"/>
        <v>1174.3659319263713</v>
      </c>
      <c r="W13" s="11">
        <v>122</v>
      </c>
      <c r="X13" s="11">
        <f t="shared" si="8"/>
        <v>1296.3659319263713</v>
      </c>
      <c r="Y13" s="4">
        <f>X13*0.00073</f>
        <v>0.94634713030625106</v>
      </c>
      <c r="Z13" s="11">
        <f t="shared" si="9"/>
        <v>1295.419584796065</v>
      </c>
      <c r="AA13" s="8">
        <f t="shared" si="75"/>
        <v>1301.5613608906388</v>
      </c>
      <c r="AB13" s="11">
        <v>122</v>
      </c>
      <c r="AC13" s="11">
        <f t="shared" si="10"/>
        <v>1423.5613608906388</v>
      </c>
      <c r="AD13" s="4">
        <f>AC13*0.00073</f>
        <v>1.0391997934501662</v>
      </c>
      <c r="AE13" s="11">
        <f t="shared" si="11"/>
        <v>1422.5221610971885</v>
      </c>
      <c r="AF13" s="8">
        <f t="shared" si="76"/>
        <v>1426.6891655861693</v>
      </c>
      <c r="AG13" s="2">
        <v>118</v>
      </c>
      <c r="AH13" s="11">
        <f t="shared" si="12"/>
        <v>1544.6891655861693</v>
      </c>
      <c r="AI13" s="4">
        <f>AH13*0.00073</f>
        <v>1.1276230908779035</v>
      </c>
      <c r="AJ13" s="11">
        <f t="shared" si="13"/>
        <v>1543.5615424952914</v>
      </c>
      <c r="AK13" s="8">
        <f t="shared" si="77"/>
        <v>1548.7438639949892</v>
      </c>
      <c r="AL13" s="2">
        <v>118</v>
      </c>
      <c r="AM13" s="11">
        <f t="shared" si="14"/>
        <v>1666.7438639949892</v>
      </c>
      <c r="AN13" s="4">
        <f>AM13*0.00073</f>
        <v>1.216723020716342</v>
      </c>
      <c r="AO13" s="11">
        <f t="shared" si="15"/>
        <v>1665.5271409742729</v>
      </c>
      <c r="AP13" s="8">
        <f t="shared" si="78"/>
        <v>1601.1827060212522</v>
      </c>
      <c r="AQ13" s="2">
        <v>118</v>
      </c>
      <c r="AR13" s="11">
        <f t="shared" si="16"/>
        <v>1719.1827060212522</v>
      </c>
      <c r="AS13" s="4">
        <f>AR13*0.00073</f>
        <v>1.2550033753955141</v>
      </c>
      <c r="AT13" s="11">
        <f t="shared" si="17"/>
        <v>1717.9277026458567</v>
      </c>
      <c r="AU13" s="8">
        <f t="shared" si="79"/>
        <v>1659.5701599291549</v>
      </c>
      <c r="AV13" s="2">
        <v>118</v>
      </c>
      <c r="AW13" s="11">
        <f t="shared" si="18"/>
        <v>1777.5701599291549</v>
      </c>
      <c r="AX13" s="4">
        <f>AW13*0.00073</f>
        <v>1.297626216748283</v>
      </c>
      <c r="AY13" s="11">
        <f t="shared" si="19"/>
        <v>1776.2725337124066</v>
      </c>
      <c r="AZ13" s="8">
        <f t="shared" si="80"/>
        <v>1656.2924493116884</v>
      </c>
      <c r="BA13" s="2">
        <v>118</v>
      </c>
      <c r="BB13" s="11">
        <f t="shared" si="20"/>
        <v>1774.2924493116884</v>
      </c>
      <c r="BC13" s="4">
        <f>BB13*0.00073</f>
        <v>1.2952334879975325</v>
      </c>
      <c r="BD13" s="11">
        <f t="shared" si="21"/>
        <v>1772.9972158236908</v>
      </c>
      <c r="BE13" s="8">
        <f t="shared" si="81"/>
        <v>1661.9634692576226</v>
      </c>
      <c r="BF13" s="2">
        <v>118</v>
      </c>
      <c r="BG13" s="11">
        <f t="shared" si="22"/>
        <v>1779.9634692576226</v>
      </c>
      <c r="BH13" s="4">
        <f>BG13*0.00073</f>
        <v>1.2993733325580645</v>
      </c>
      <c r="BI13" s="11">
        <f t="shared" si="23"/>
        <v>1778.6640959250644</v>
      </c>
      <c r="BJ13" s="8">
        <f t="shared" si="82"/>
        <v>1024.8470567903914</v>
      </c>
      <c r="BK13" s="2">
        <v>118</v>
      </c>
      <c r="BL13" s="11">
        <f t="shared" si="24"/>
        <v>1142.8470567903914</v>
      </c>
      <c r="BM13" s="4">
        <f>BL13*0.00073</f>
        <v>0.8342783514569857</v>
      </c>
      <c r="BN13" s="11">
        <f t="shared" si="25"/>
        <v>1142.0127784389344</v>
      </c>
      <c r="BO13" s="8">
        <f t="shared" si="83"/>
        <v>1018.8749431995277</v>
      </c>
      <c r="BP13" s="2">
        <v>118</v>
      </c>
      <c r="BQ13" s="11">
        <f t="shared" si="26"/>
        <v>1136.8749431995277</v>
      </c>
      <c r="BR13" s="4">
        <f>BQ13*0.00073</f>
        <v>0.82991870853565519</v>
      </c>
      <c r="BS13" s="11">
        <f t="shared" si="27"/>
        <v>1136.0450244909921</v>
      </c>
      <c r="BT13" s="8">
        <f t="shared" si="84"/>
        <v>1016.8845251190661</v>
      </c>
      <c r="BU13" s="2">
        <v>118</v>
      </c>
      <c r="BV13" s="11">
        <f t="shared" si="28"/>
        <v>1134.884525119066</v>
      </c>
      <c r="BW13" s="4">
        <f>BV13*0.00073</f>
        <v>0.82846570333691816</v>
      </c>
      <c r="BX13" s="11">
        <f t="shared" si="107"/>
        <v>1134.0560594157291</v>
      </c>
      <c r="BY13" s="8">
        <f t="shared" si="85"/>
        <v>1013.9001848036633</v>
      </c>
      <c r="BZ13" s="2">
        <v>118</v>
      </c>
      <c r="CA13" s="11">
        <f t="shared" si="29"/>
        <v>1131.9001848036633</v>
      </c>
      <c r="CB13" s="4">
        <f>CA13*0.00073</f>
        <v>0.82628713490667416</v>
      </c>
      <c r="CC13" s="11">
        <f t="shared" si="30"/>
        <v>1131.0738976687567</v>
      </c>
      <c r="CD13" s="8">
        <f t="shared" si="86"/>
        <v>1013.9001848036633</v>
      </c>
      <c r="CE13" s="2">
        <v>118</v>
      </c>
      <c r="CF13" s="11">
        <f t="shared" si="31"/>
        <v>1131.9001848036633</v>
      </c>
      <c r="CG13" s="4">
        <f>CF13*0.00073</f>
        <v>0.82628713490667416</v>
      </c>
      <c r="CH13" s="11">
        <f t="shared" si="32"/>
        <v>1131.0738976687567</v>
      </c>
      <c r="CI13" s="8">
        <f t="shared" si="87"/>
        <v>1013.9001848036633</v>
      </c>
      <c r="CJ13" s="2">
        <v>118</v>
      </c>
      <c r="CK13" s="11">
        <f t="shared" si="33"/>
        <v>1131.9001848036633</v>
      </c>
      <c r="CL13" s="4">
        <f>CK13*0.00073</f>
        <v>0.82628713490667416</v>
      </c>
      <c r="CM13" s="11">
        <f t="shared" si="34"/>
        <v>1131.0738976687567</v>
      </c>
      <c r="CN13" s="8">
        <f t="shared" si="88"/>
        <v>1013.9001848036633</v>
      </c>
      <c r="CO13" s="2">
        <v>118</v>
      </c>
      <c r="CP13" s="11">
        <f t="shared" si="35"/>
        <v>1131.9001848036633</v>
      </c>
      <c r="CQ13" s="4">
        <f>CP13*0.00073</f>
        <v>0.82628713490667416</v>
      </c>
      <c r="CR13" s="11">
        <f t="shared" si="36"/>
        <v>1131.0738976687567</v>
      </c>
      <c r="CS13" s="8">
        <f t="shared" si="89"/>
        <v>1013.9001848036633</v>
      </c>
      <c r="CT13" s="2">
        <v>118</v>
      </c>
      <c r="CU13" s="11">
        <f t="shared" si="37"/>
        <v>1131.9001848036633</v>
      </c>
      <c r="CV13" s="4">
        <f>CU13*0.00073</f>
        <v>0.82628713490667416</v>
      </c>
      <c r="CW13" s="11">
        <f t="shared" si="38"/>
        <v>1131.0738976687567</v>
      </c>
      <c r="CX13" s="8">
        <f t="shared" si="90"/>
        <v>1013.9001848036633</v>
      </c>
      <c r="CY13" s="2">
        <v>118</v>
      </c>
      <c r="CZ13" s="11">
        <f t="shared" si="39"/>
        <v>1131.9001848036633</v>
      </c>
      <c r="DA13" s="4">
        <f>CZ13*0.00073</f>
        <v>0.82628713490667416</v>
      </c>
      <c r="DB13" s="11">
        <f t="shared" si="40"/>
        <v>1131.0738976687567</v>
      </c>
      <c r="DC13" s="8">
        <f t="shared" si="91"/>
        <v>1013.9001848036633</v>
      </c>
      <c r="DD13" s="2">
        <v>118</v>
      </c>
      <c r="DE13" s="11">
        <f t="shared" si="41"/>
        <v>1131.9001848036633</v>
      </c>
      <c r="DF13" s="4">
        <f>DE13*0.00073</f>
        <v>0.82628713490667416</v>
      </c>
      <c r="DG13" s="11">
        <f t="shared" si="42"/>
        <v>1131.0738976687567</v>
      </c>
      <c r="DH13" s="8">
        <f t="shared" si="92"/>
        <v>1013.9001848036633</v>
      </c>
      <c r="DI13" s="2">
        <v>118</v>
      </c>
      <c r="DJ13" s="11">
        <f t="shared" si="43"/>
        <v>1131.9001848036633</v>
      </c>
      <c r="DK13" s="4">
        <f>DJ13*0.00073</f>
        <v>0.82628713490667416</v>
      </c>
      <c r="DL13" s="11">
        <f t="shared" si="44"/>
        <v>1131.0738976687567</v>
      </c>
      <c r="DM13" s="8">
        <f t="shared" si="93"/>
        <v>1013.9001848036633</v>
      </c>
      <c r="DN13" s="2">
        <v>118</v>
      </c>
      <c r="DO13" s="11">
        <f t="shared" si="45"/>
        <v>1131.9001848036633</v>
      </c>
      <c r="DP13" s="4">
        <f>DO13*0.00073</f>
        <v>0.82628713490667416</v>
      </c>
      <c r="DQ13" s="11">
        <f t="shared" si="46"/>
        <v>1131.0738976687567</v>
      </c>
      <c r="DR13" s="8">
        <f t="shared" si="94"/>
        <v>1013.9001848036633</v>
      </c>
      <c r="DS13" s="2">
        <v>118</v>
      </c>
      <c r="DT13" s="11">
        <f t="shared" si="47"/>
        <v>1131.9001848036633</v>
      </c>
      <c r="DU13" s="4">
        <f>DT13*0.00073</f>
        <v>0.82628713490667416</v>
      </c>
      <c r="DV13" s="11">
        <f t="shared" si="48"/>
        <v>1131.0738976687567</v>
      </c>
      <c r="DW13" s="8">
        <f t="shared" si="95"/>
        <v>1013.9001848036633</v>
      </c>
      <c r="DX13" s="2">
        <v>118</v>
      </c>
      <c r="DY13" s="11">
        <f t="shared" si="49"/>
        <v>1131.9001848036633</v>
      </c>
      <c r="DZ13" s="4">
        <f>DY13*0.00073</f>
        <v>0.82628713490667416</v>
      </c>
      <c r="EA13" s="11">
        <f t="shared" si="50"/>
        <v>1131.0738976687567</v>
      </c>
      <c r="EB13" s="8">
        <f t="shared" si="96"/>
        <v>1013.9001848036633</v>
      </c>
      <c r="EC13" s="2">
        <v>118</v>
      </c>
      <c r="ED13" s="11">
        <f t="shared" si="51"/>
        <v>1131.9001848036633</v>
      </c>
      <c r="EE13" s="4">
        <f>ED13*0.00073</f>
        <v>0.82628713490667416</v>
      </c>
      <c r="EF13" s="11">
        <f t="shared" si="52"/>
        <v>1131.0738976687567</v>
      </c>
      <c r="EG13" s="8">
        <f t="shared" si="97"/>
        <v>1013.9001848036633</v>
      </c>
      <c r="EH13" s="2">
        <v>118</v>
      </c>
      <c r="EI13" s="11">
        <f t="shared" si="53"/>
        <v>1131.9001848036633</v>
      </c>
      <c r="EJ13" s="4">
        <f>EI13*0.00073</f>
        <v>0.82628713490667416</v>
      </c>
      <c r="EK13" s="11">
        <f t="shared" si="54"/>
        <v>1131.0738976687567</v>
      </c>
      <c r="EL13" s="8">
        <f t="shared" si="98"/>
        <v>1013.9001848036633</v>
      </c>
      <c r="EM13" s="2">
        <v>118</v>
      </c>
      <c r="EN13" s="11">
        <f t="shared" si="55"/>
        <v>1131.9001848036633</v>
      </c>
      <c r="EO13" s="4">
        <f>EN13*0.00073</f>
        <v>0.82628713490667416</v>
      </c>
      <c r="EP13" s="11">
        <f t="shared" si="56"/>
        <v>1131.0738976687567</v>
      </c>
      <c r="EQ13" s="8">
        <f t="shared" si="99"/>
        <v>1013.9001848036633</v>
      </c>
      <c r="ER13" s="2">
        <v>118</v>
      </c>
      <c r="ES13" s="11">
        <f t="shared" si="57"/>
        <v>1131.9001848036633</v>
      </c>
      <c r="ET13" s="4">
        <f>ES13*0.00073</f>
        <v>0.82628713490667416</v>
      </c>
      <c r="EU13" s="11">
        <f t="shared" si="58"/>
        <v>1131.0738976687567</v>
      </c>
      <c r="EV13" s="8">
        <f t="shared" si="100"/>
        <v>1013.9001848036633</v>
      </c>
      <c r="EW13" s="2">
        <v>118</v>
      </c>
      <c r="EX13" s="11">
        <f t="shared" si="59"/>
        <v>1131.9001848036633</v>
      </c>
      <c r="EY13" s="4">
        <f>EX13*0.00073</f>
        <v>0.82628713490667416</v>
      </c>
      <c r="EZ13" s="11">
        <f t="shared" si="60"/>
        <v>1131.0738976687567</v>
      </c>
      <c r="FA13" s="8">
        <f t="shared" si="101"/>
        <v>1013.9001848036633</v>
      </c>
      <c r="FB13" s="2">
        <v>118</v>
      </c>
      <c r="FC13" s="11">
        <f t="shared" si="61"/>
        <v>1131.9001848036633</v>
      </c>
      <c r="FD13" s="4">
        <f>FC13*0.00073</f>
        <v>0.82628713490667416</v>
      </c>
      <c r="FE13" s="11">
        <f t="shared" si="62"/>
        <v>1131.0738976687567</v>
      </c>
      <c r="FF13" s="8">
        <f t="shared" si="102"/>
        <v>1013.9001848036633</v>
      </c>
      <c r="FG13" s="2">
        <v>118</v>
      </c>
      <c r="FH13" s="11">
        <f t="shared" si="63"/>
        <v>1131.9001848036633</v>
      </c>
      <c r="FI13" s="4">
        <f>FH13*0.00073</f>
        <v>0.82628713490667416</v>
      </c>
      <c r="FJ13" s="11">
        <f t="shared" si="64"/>
        <v>1131.0738976687567</v>
      </c>
      <c r="FK13" s="8">
        <f t="shared" si="103"/>
        <v>1013.9001848036633</v>
      </c>
      <c r="FL13" s="2">
        <v>118</v>
      </c>
      <c r="FM13" s="11">
        <f t="shared" si="65"/>
        <v>1131.9001848036633</v>
      </c>
      <c r="FN13" s="4">
        <f>FM13*0.00073</f>
        <v>0.82628713490667416</v>
      </c>
      <c r="FO13" s="11">
        <f t="shared" si="66"/>
        <v>1131.0738976687567</v>
      </c>
      <c r="FP13" s="8">
        <f t="shared" si="104"/>
        <v>1013.9001848036633</v>
      </c>
      <c r="FQ13" s="2">
        <v>118</v>
      </c>
      <c r="FR13" s="11">
        <f t="shared" si="67"/>
        <v>1131.9001848036633</v>
      </c>
      <c r="FS13" s="4">
        <f>FR13*0.00073</f>
        <v>0.82628713490667416</v>
      </c>
      <c r="FT13" s="11">
        <f t="shared" si="68"/>
        <v>1131.0738976687567</v>
      </c>
      <c r="FU13" s="8">
        <f t="shared" si="105"/>
        <v>1013.9001848036633</v>
      </c>
      <c r="FV13" s="2">
        <v>118</v>
      </c>
      <c r="FW13" s="11">
        <f t="shared" si="69"/>
        <v>1131.9001848036633</v>
      </c>
      <c r="FX13" s="4">
        <f>FW13*0.00073</f>
        <v>0.82628713490667416</v>
      </c>
      <c r="FY13" s="11">
        <f t="shared" si="70"/>
        <v>1131.0738976687567</v>
      </c>
      <c r="FZ13" s="8">
        <f t="shared" si="106"/>
        <v>1013.9001848036633</v>
      </c>
    </row>
    <row r="14" spans="1:182" s="4" customFormat="1" ht="15" x14ac:dyDescent="0.25">
      <c r="A14" s="4">
        <v>28</v>
      </c>
      <c r="B14" s="4">
        <v>1330</v>
      </c>
      <c r="C14">
        <v>152</v>
      </c>
      <c r="D14" s="4">
        <f t="shared" si="1"/>
        <v>1482</v>
      </c>
      <c r="E14" s="4">
        <f>D14*0.00073</f>
        <v>1.08186</v>
      </c>
      <c r="F14" s="11">
        <f t="shared" si="2"/>
        <v>1480.91814</v>
      </c>
      <c r="G14" s="8">
        <f t="shared" si="71"/>
        <v>1480.91814</v>
      </c>
      <c r="H14" s="11">
        <v>134</v>
      </c>
      <c r="I14" s="11">
        <f t="shared" si="3"/>
        <v>1614.91814</v>
      </c>
      <c r="J14" s="4">
        <f>I14*0.00073</f>
        <v>1.1788902421999998</v>
      </c>
      <c r="K14" s="11">
        <f t="shared" si="4"/>
        <v>1613.7392497578001</v>
      </c>
      <c r="L14" s="8">
        <f t="shared" si="72"/>
        <v>1614.7385197578001</v>
      </c>
      <c r="M14" s="11">
        <v>121</v>
      </c>
      <c r="N14" s="11">
        <f t="shared" si="5"/>
        <v>1735.7385197578001</v>
      </c>
      <c r="O14" s="4">
        <f>N14*0.00073</f>
        <v>1.2670891194231939</v>
      </c>
      <c r="P14" s="11">
        <f t="shared" si="6"/>
        <v>1734.4714306383769</v>
      </c>
      <c r="Q14" s="8">
        <f t="shared" si="73"/>
        <v>1735.4707006383769</v>
      </c>
      <c r="R14" s="11">
        <v>121</v>
      </c>
      <c r="S14" s="11">
        <f t="shared" si="7"/>
        <v>1856.4707006383769</v>
      </c>
      <c r="T14" s="4">
        <f>S14*0.00073</f>
        <v>1.355223611466015</v>
      </c>
      <c r="U14" s="11">
        <f t="shared" si="0"/>
        <v>1855.1154770269109</v>
      </c>
      <c r="V14" s="8">
        <f t="shared" si="74"/>
        <v>1168.24241099142</v>
      </c>
      <c r="W14" s="11">
        <v>121</v>
      </c>
      <c r="X14" s="11">
        <f t="shared" si="8"/>
        <v>1289.24241099142</v>
      </c>
      <c r="Y14" s="4">
        <f>X14*0.00073</f>
        <v>0.94114696002373655</v>
      </c>
      <c r="Z14" s="11">
        <f t="shared" si="9"/>
        <v>1288.3012640313962</v>
      </c>
      <c r="AA14" s="8">
        <f t="shared" si="75"/>
        <v>1295.419584796065</v>
      </c>
      <c r="AB14" s="11">
        <v>121</v>
      </c>
      <c r="AC14" s="11">
        <f t="shared" si="10"/>
        <v>1416.419584796065</v>
      </c>
      <c r="AD14" s="4">
        <f>AC14*0.00073</f>
        <v>1.0339862969011273</v>
      </c>
      <c r="AE14" s="11">
        <f t="shared" si="11"/>
        <v>1415.385598499164</v>
      </c>
      <c r="AF14" s="8">
        <f t="shared" si="76"/>
        <v>1422.5221610971885</v>
      </c>
      <c r="AG14" s="2">
        <v>118</v>
      </c>
      <c r="AH14" s="11">
        <f t="shared" si="12"/>
        <v>1540.5221610971885</v>
      </c>
      <c r="AI14" s="4">
        <f>AH14*0.00073</f>
        <v>1.1245811776009476</v>
      </c>
      <c r="AJ14" s="11">
        <f t="shared" si="13"/>
        <v>1539.3975799195875</v>
      </c>
      <c r="AK14" s="8">
        <f t="shared" si="77"/>
        <v>1543.5615424952914</v>
      </c>
      <c r="AL14" s="2">
        <v>118</v>
      </c>
      <c r="AM14" s="11">
        <f t="shared" si="14"/>
        <v>1661.5615424952914</v>
      </c>
      <c r="AN14" s="4">
        <f>AM14*0.00073</f>
        <v>1.2129399260215628</v>
      </c>
      <c r="AO14" s="11">
        <f t="shared" si="15"/>
        <v>1660.3486025692698</v>
      </c>
      <c r="AP14" s="8">
        <f t="shared" si="78"/>
        <v>1665.5271409742729</v>
      </c>
      <c r="AQ14" s="2">
        <v>118</v>
      </c>
      <c r="AR14" s="11">
        <f t="shared" si="16"/>
        <v>1783.5271409742729</v>
      </c>
      <c r="AS14" s="4">
        <f>AR14*0.00073</f>
        <v>1.3019748129112192</v>
      </c>
      <c r="AT14" s="11">
        <f t="shared" si="17"/>
        <v>1782.2251661613618</v>
      </c>
      <c r="AU14" s="8">
        <f t="shared" si="79"/>
        <v>1717.9277026458567</v>
      </c>
      <c r="AV14" s="2">
        <v>118</v>
      </c>
      <c r="AW14" s="11">
        <f t="shared" si="18"/>
        <v>1835.9277026458567</v>
      </c>
      <c r="AX14" s="4">
        <f>AW14*0.00073</f>
        <v>1.3402272229314753</v>
      </c>
      <c r="AY14" s="11">
        <f t="shared" si="19"/>
        <v>1834.5874754229253</v>
      </c>
      <c r="AZ14" s="8">
        <f t="shared" si="80"/>
        <v>1776.2725337124066</v>
      </c>
      <c r="BA14" s="2">
        <v>118</v>
      </c>
      <c r="BB14" s="11">
        <f t="shared" si="20"/>
        <v>1894.2725337124066</v>
      </c>
      <c r="BC14" s="4">
        <f>BB14*0.00073</f>
        <v>1.3828189496100567</v>
      </c>
      <c r="BD14" s="11">
        <f t="shared" si="21"/>
        <v>1892.8897147627965</v>
      </c>
      <c r="BE14" s="8">
        <f t="shared" si="81"/>
        <v>1772.9972158236908</v>
      </c>
      <c r="BF14" s="2">
        <v>118</v>
      </c>
      <c r="BG14" s="11">
        <f t="shared" si="22"/>
        <v>1890.9972158236908</v>
      </c>
      <c r="BH14" s="4">
        <f>BG14*0.00073</f>
        <v>1.3804279675512943</v>
      </c>
      <c r="BI14" s="11">
        <f t="shared" si="23"/>
        <v>1889.6167878561396</v>
      </c>
      <c r="BJ14" s="8">
        <f t="shared" si="82"/>
        <v>1778.6640959250644</v>
      </c>
      <c r="BK14" s="2">
        <v>118</v>
      </c>
      <c r="BL14" s="11">
        <f t="shared" si="24"/>
        <v>1896.6640959250644</v>
      </c>
      <c r="BM14" s="4">
        <f>BL14*0.00073</f>
        <v>1.3845647900252969</v>
      </c>
      <c r="BN14" s="11">
        <f t="shared" si="25"/>
        <v>1895.2795311350392</v>
      </c>
      <c r="BO14" s="8">
        <f t="shared" si="83"/>
        <v>1142.0127784389344</v>
      </c>
      <c r="BP14" s="2">
        <v>118</v>
      </c>
      <c r="BQ14" s="11">
        <f t="shared" si="26"/>
        <v>1260.0127784389344</v>
      </c>
      <c r="BR14" s="4">
        <f>BQ14*0.00073</f>
        <v>0.91980932826042205</v>
      </c>
      <c r="BS14" s="11">
        <f t="shared" si="27"/>
        <v>1259.0929691106739</v>
      </c>
      <c r="BT14" s="8">
        <f t="shared" si="84"/>
        <v>1136.0450244909921</v>
      </c>
      <c r="BU14" s="2">
        <v>118</v>
      </c>
      <c r="BV14" s="11">
        <f t="shared" si="28"/>
        <v>1254.0450244909921</v>
      </c>
      <c r="BW14" s="4">
        <f>BV14*0.00073</f>
        <v>0.91545286787842417</v>
      </c>
      <c r="BX14" s="11">
        <f t="shared" si="107"/>
        <v>1253.1295716231136</v>
      </c>
      <c r="BY14" s="8">
        <f t="shared" si="85"/>
        <v>1134.0560594157291</v>
      </c>
      <c r="BZ14" s="2">
        <v>118</v>
      </c>
      <c r="CA14" s="11">
        <f t="shared" si="29"/>
        <v>1252.0560594157291</v>
      </c>
      <c r="CB14" s="4">
        <f>CA14*0.00073</f>
        <v>0.91400092337348227</v>
      </c>
      <c r="CC14" s="11">
        <f t="shared" si="30"/>
        <v>1251.1420584923555</v>
      </c>
      <c r="CD14" s="8">
        <f t="shared" si="86"/>
        <v>1131.0738976687567</v>
      </c>
      <c r="CE14" s="2">
        <v>118</v>
      </c>
      <c r="CF14" s="11">
        <f t="shared" si="31"/>
        <v>1249.0738976687567</v>
      </c>
      <c r="CG14" s="4">
        <f>CF14*0.00073</f>
        <v>0.91182394529819233</v>
      </c>
      <c r="CH14" s="11">
        <f t="shared" si="32"/>
        <v>1248.1620737234584</v>
      </c>
      <c r="CI14" s="8">
        <f t="shared" si="87"/>
        <v>1131.0738976687567</v>
      </c>
      <c r="CJ14" s="2">
        <v>118</v>
      </c>
      <c r="CK14" s="11">
        <f t="shared" si="33"/>
        <v>1249.0738976687567</v>
      </c>
      <c r="CL14" s="4">
        <f>CK14*0.00073</f>
        <v>0.91182394529819233</v>
      </c>
      <c r="CM14" s="11">
        <f t="shared" si="34"/>
        <v>1248.1620737234584</v>
      </c>
      <c r="CN14" s="8">
        <f t="shared" si="88"/>
        <v>1131.0738976687567</v>
      </c>
      <c r="CO14" s="2">
        <v>118</v>
      </c>
      <c r="CP14" s="11">
        <f t="shared" si="35"/>
        <v>1249.0738976687567</v>
      </c>
      <c r="CQ14" s="4">
        <f>CP14*0.00073</f>
        <v>0.91182394529819233</v>
      </c>
      <c r="CR14" s="11">
        <f t="shared" si="36"/>
        <v>1248.1620737234584</v>
      </c>
      <c r="CS14" s="8">
        <f t="shared" si="89"/>
        <v>1131.0738976687567</v>
      </c>
      <c r="CT14" s="2">
        <v>118</v>
      </c>
      <c r="CU14" s="11">
        <f t="shared" si="37"/>
        <v>1249.0738976687567</v>
      </c>
      <c r="CV14" s="4">
        <f>CU14*0.00073</f>
        <v>0.91182394529819233</v>
      </c>
      <c r="CW14" s="11">
        <f t="shared" si="38"/>
        <v>1248.1620737234584</v>
      </c>
      <c r="CX14" s="8">
        <f t="shared" si="90"/>
        <v>1131.0738976687567</v>
      </c>
      <c r="CY14" s="2">
        <v>118</v>
      </c>
      <c r="CZ14" s="11">
        <f t="shared" si="39"/>
        <v>1249.0738976687567</v>
      </c>
      <c r="DA14" s="4">
        <f>CZ14*0.00073</f>
        <v>0.91182394529819233</v>
      </c>
      <c r="DB14" s="11">
        <f t="shared" si="40"/>
        <v>1248.1620737234584</v>
      </c>
      <c r="DC14" s="8">
        <f t="shared" si="91"/>
        <v>1131.0738976687567</v>
      </c>
      <c r="DD14" s="2">
        <v>118</v>
      </c>
      <c r="DE14" s="11">
        <f t="shared" si="41"/>
        <v>1249.0738976687567</v>
      </c>
      <c r="DF14" s="4">
        <f>DE14*0.00073</f>
        <v>0.91182394529819233</v>
      </c>
      <c r="DG14" s="11">
        <f t="shared" si="42"/>
        <v>1248.1620737234584</v>
      </c>
      <c r="DH14" s="8">
        <f t="shared" si="92"/>
        <v>1131.0738976687567</v>
      </c>
      <c r="DI14" s="2">
        <v>118</v>
      </c>
      <c r="DJ14" s="11">
        <f t="shared" si="43"/>
        <v>1249.0738976687567</v>
      </c>
      <c r="DK14" s="4">
        <f>DJ14*0.00073</f>
        <v>0.91182394529819233</v>
      </c>
      <c r="DL14" s="11">
        <f t="shared" si="44"/>
        <v>1248.1620737234584</v>
      </c>
      <c r="DM14" s="8">
        <f t="shared" si="93"/>
        <v>1131.0738976687567</v>
      </c>
      <c r="DN14" s="2">
        <v>118</v>
      </c>
      <c r="DO14" s="11">
        <f t="shared" si="45"/>
        <v>1249.0738976687567</v>
      </c>
      <c r="DP14" s="4">
        <f>DO14*0.00073</f>
        <v>0.91182394529819233</v>
      </c>
      <c r="DQ14" s="11">
        <f t="shared" si="46"/>
        <v>1248.1620737234584</v>
      </c>
      <c r="DR14" s="8">
        <f t="shared" si="94"/>
        <v>1131.0738976687567</v>
      </c>
      <c r="DS14" s="2">
        <v>118</v>
      </c>
      <c r="DT14" s="11">
        <f t="shared" si="47"/>
        <v>1249.0738976687567</v>
      </c>
      <c r="DU14" s="4">
        <f>DT14*0.00073</f>
        <v>0.91182394529819233</v>
      </c>
      <c r="DV14" s="11">
        <f t="shared" si="48"/>
        <v>1248.1620737234584</v>
      </c>
      <c r="DW14" s="8">
        <f t="shared" si="95"/>
        <v>1131.0738976687567</v>
      </c>
      <c r="DX14" s="2">
        <v>118</v>
      </c>
      <c r="DY14" s="11">
        <f t="shared" si="49"/>
        <v>1249.0738976687567</v>
      </c>
      <c r="DZ14" s="4">
        <f>DY14*0.00073</f>
        <v>0.91182394529819233</v>
      </c>
      <c r="EA14" s="11">
        <f t="shared" si="50"/>
        <v>1248.1620737234584</v>
      </c>
      <c r="EB14" s="8">
        <f t="shared" si="96"/>
        <v>1131.0738976687567</v>
      </c>
      <c r="EC14" s="2">
        <v>118</v>
      </c>
      <c r="ED14" s="11">
        <f t="shared" si="51"/>
        <v>1249.0738976687567</v>
      </c>
      <c r="EE14" s="4">
        <f>ED14*0.00073</f>
        <v>0.91182394529819233</v>
      </c>
      <c r="EF14" s="11">
        <f t="shared" si="52"/>
        <v>1248.1620737234584</v>
      </c>
      <c r="EG14" s="8">
        <f t="shared" si="97"/>
        <v>1131.0738976687567</v>
      </c>
      <c r="EH14" s="2">
        <v>118</v>
      </c>
      <c r="EI14" s="11">
        <f t="shared" si="53"/>
        <v>1249.0738976687567</v>
      </c>
      <c r="EJ14" s="4">
        <f>EI14*0.00073</f>
        <v>0.91182394529819233</v>
      </c>
      <c r="EK14" s="11">
        <f t="shared" si="54"/>
        <v>1248.1620737234584</v>
      </c>
      <c r="EL14" s="8">
        <f t="shared" si="98"/>
        <v>1131.0738976687567</v>
      </c>
      <c r="EM14" s="2">
        <v>118</v>
      </c>
      <c r="EN14" s="11">
        <f t="shared" si="55"/>
        <v>1249.0738976687567</v>
      </c>
      <c r="EO14" s="4">
        <f>EN14*0.00073</f>
        <v>0.91182394529819233</v>
      </c>
      <c r="EP14" s="11">
        <f t="shared" si="56"/>
        <v>1248.1620737234584</v>
      </c>
      <c r="EQ14" s="8">
        <f t="shared" si="99"/>
        <v>1131.0738976687567</v>
      </c>
      <c r="ER14" s="2">
        <v>118</v>
      </c>
      <c r="ES14" s="11">
        <f t="shared" si="57"/>
        <v>1249.0738976687567</v>
      </c>
      <c r="ET14" s="4">
        <f>ES14*0.00073</f>
        <v>0.91182394529819233</v>
      </c>
      <c r="EU14" s="11">
        <f t="shared" si="58"/>
        <v>1248.1620737234584</v>
      </c>
      <c r="EV14" s="8">
        <f t="shared" si="100"/>
        <v>1131.0738976687567</v>
      </c>
      <c r="EW14" s="2">
        <v>118</v>
      </c>
      <c r="EX14" s="11">
        <f t="shared" si="59"/>
        <v>1249.0738976687567</v>
      </c>
      <c r="EY14" s="4">
        <f>EX14*0.00073</f>
        <v>0.91182394529819233</v>
      </c>
      <c r="EZ14" s="11">
        <f t="shared" si="60"/>
        <v>1248.1620737234584</v>
      </c>
      <c r="FA14" s="8">
        <f t="shared" si="101"/>
        <v>1131.0738976687567</v>
      </c>
      <c r="FB14" s="2">
        <v>118</v>
      </c>
      <c r="FC14" s="11">
        <f t="shared" si="61"/>
        <v>1249.0738976687567</v>
      </c>
      <c r="FD14" s="4">
        <f>FC14*0.00073</f>
        <v>0.91182394529819233</v>
      </c>
      <c r="FE14" s="11">
        <f t="shared" si="62"/>
        <v>1248.1620737234584</v>
      </c>
      <c r="FF14" s="8">
        <f t="shared" si="102"/>
        <v>1131.0738976687567</v>
      </c>
      <c r="FG14" s="2">
        <v>118</v>
      </c>
      <c r="FH14" s="11">
        <f t="shared" si="63"/>
        <v>1249.0738976687567</v>
      </c>
      <c r="FI14" s="4">
        <f>FH14*0.00073</f>
        <v>0.91182394529819233</v>
      </c>
      <c r="FJ14" s="11">
        <f t="shared" si="64"/>
        <v>1248.1620737234584</v>
      </c>
      <c r="FK14" s="8">
        <f t="shared" si="103"/>
        <v>1131.0738976687567</v>
      </c>
      <c r="FL14" s="2">
        <v>118</v>
      </c>
      <c r="FM14" s="11">
        <f t="shared" si="65"/>
        <v>1249.0738976687567</v>
      </c>
      <c r="FN14" s="4">
        <f>FM14*0.00073</f>
        <v>0.91182394529819233</v>
      </c>
      <c r="FO14" s="11">
        <f t="shared" si="66"/>
        <v>1248.1620737234584</v>
      </c>
      <c r="FP14" s="8">
        <f t="shared" si="104"/>
        <v>1131.0738976687567</v>
      </c>
      <c r="FQ14" s="2">
        <v>118</v>
      </c>
      <c r="FR14" s="11">
        <f t="shared" si="67"/>
        <v>1249.0738976687567</v>
      </c>
      <c r="FS14" s="4">
        <f>FR14*0.00073</f>
        <v>0.91182394529819233</v>
      </c>
      <c r="FT14" s="11">
        <f t="shared" si="68"/>
        <v>1248.1620737234584</v>
      </c>
      <c r="FU14" s="8">
        <f t="shared" si="105"/>
        <v>1131.0738976687567</v>
      </c>
      <c r="FV14" s="2">
        <v>118</v>
      </c>
      <c r="FW14" s="11">
        <f t="shared" si="69"/>
        <v>1249.0738976687567</v>
      </c>
      <c r="FX14" s="4">
        <f>FW14*0.00073</f>
        <v>0.91182394529819233</v>
      </c>
      <c r="FY14" s="11">
        <f t="shared" si="70"/>
        <v>1248.1620737234584</v>
      </c>
      <c r="FZ14" s="8">
        <f t="shared" si="106"/>
        <v>1131.0738976687567</v>
      </c>
    </row>
    <row r="15" spans="1:182" s="4" customFormat="1" ht="15" x14ac:dyDescent="0.25">
      <c r="A15" s="4">
        <v>29</v>
      </c>
      <c r="B15" s="4">
        <v>1330</v>
      </c>
      <c r="C15">
        <v>152</v>
      </c>
      <c r="D15" s="4">
        <f t="shared" si="1"/>
        <v>1482</v>
      </c>
      <c r="E15" s="4">
        <f>D15*0.00073</f>
        <v>1.08186</v>
      </c>
      <c r="F15" s="11">
        <f t="shared" si="2"/>
        <v>1480.91814</v>
      </c>
      <c r="G15" s="8">
        <f t="shared" si="71"/>
        <v>1480.91814</v>
      </c>
      <c r="H15" s="11">
        <v>134</v>
      </c>
      <c r="I15" s="11">
        <f t="shared" si="3"/>
        <v>1614.91814</v>
      </c>
      <c r="J15" s="4">
        <f>I15*0.00073</f>
        <v>1.1788902421999998</v>
      </c>
      <c r="K15" s="11">
        <f t="shared" si="4"/>
        <v>1613.7392497578001</v>
      </c>
      <c r="L15" s="8">
        <f t="shared" si="72"/>
        <v>1613.7392497578001</v>
      </c>
      <c r="M15" s="11">
        <v>121</v>
      </c>
      <c r="N15" s="11">
        <f t="shared" si="5"/>
        <v>1734.7392497578001</v>
      </c>
      <c r="O15" s="4">
        <f>N15*0.00073</f>
        <v>1.2663596523231939</v>
      </c>
      <c r="P15" s="11">
        <f t="shared" si="6"/>
        <v>1733.4728901054768</v>
      </c>
      <c r="Q15" s="8">
        <f t="shared" si="73"/>
        <v>1734.4714306383769</v>
      </c>
      <c r="R15" s="11">
        <v>121</v>
      </c>
      <c r="S15" s="11">
        <f t="shared" si="7"/>
        <v>1855.4714306383769</v>
      </c>
      <c r="T15" s="4">
        <f>S15*0.00073</f>
        <v>1.354494144366015</v>
      </c>
      <c r="U15" s="11">
        <f t="shared" si="0"/>
        <v>1854.1169364940108</v>
      </c>
      <c r="V15" s="8">
        <f t="shared" si="74"/>
        <v>1855.1154770269109</v>
      </c>
      <c r="W15" s="11">
        <v>121</v>
      </c>
      <c r="X15" s="11">
        <f t="shared" si="8"/>
        <v>1976.1154770269109</v>
      </c>
      <c r="Y15" s="4">
        <f>X15*0.00073</f>
        <v>1.4425642982296449</v>
      </c>
      <c r="Z15" s="11">
        <f t="shared" si="9"/>
        <v>1974.6729127286812</v>
      </c>
      <c r="AA15" s="8">
        <f t="shared" si="75"/>
        <v>1288.3012640313962</v>
      </c>
      <c r="AB15" s="11">
        <v>121</v>
      </c>
      <c r="AC15" s="11">
        <f t="shared" si="10"/>
        <v>1409.3012640313962</v>
      </c>
      <c r="AD15" s="4">
        <f>AC15*0.00073</f>
        <v>1.0287899227429191</v>
      </c>
      <c r="AE15" s="11">
        <f t="shared" si="11"/>
        <v>1408.2724741086533</v>
      </c>
      <c r="AF15" s="8">
        <f t="shared" si="76"/>
        <v>1415.385598499164</v>
      </c>
      <c r="AG15" s="2">
        <v>117</v>
      </c>
      <c r="AH15" s="11">
        <f t="shared" si="12"/>
        <v>1532.385598499164</v>
      </c>
      <c r="AI15" s="4">
        <f>AH15*0.00073</f>
        <v>1.1186414869043897</v>
      </c>
      <c r="AJ15" s="11">
        <f t="shared" si="13"/>
        <v>1531.2669570122596</v>
      </c>
      <c r="AK15" s="8">
        <f t="shared" si="77"/>
        <v>1539.3975799195875</v>
      </c>
      <c r="AL15" s="2">
        <v>117</v>
      </c>
      <c r="AM15" s="11">
        <f t="shared" si="14"/>
        <v>1656.3975799195875</v>
      </c>
      <c r="AN15" s="4">
        <f>AM15*0.00073</f>
        <v>1.2091702333412988</v>
      </c>
      <c r="AO15" s="11">
        <f t="shared" si="15"/>
        <v>1655.1884096862461</v>
      </c>
      <c r="AP15" s="8">
        <f t="shared" si="78"/>
        <v>1660.3486025692698</v>
      </c>
      <c r="AQ15" s="2">
        <v>117</v>
      </c>
      <c r="AR15" s="11">
        <f t="shared" si="16"/>
        <v>1777.3486025692698</v>
      </c>
      <c r="AS15" s="4">
        <f>AR15*0.00073</f>
        <v>1.2974644798755668</v>
      </c>
      <c r="AT15" s="11">
        <f t="shared" si="17"/>
        <v>1776.0511380893943</v>
      </c>
      <c r="AU15" s="8">
        <f t="shared" si="79"/>
        <v>1782.2251661613618</v>
      </c>
      <c r="AV15" s="2">
        <v>117</v>
      </c>
      <c r="AW15" s="11">
        <f t="shared" si="18"/>
        <v>1899.2251661613618</v>
      </c>
      <c r="AX15" s="4">
        <f>AW15*0.00073</f>
        <v>1.386434371297794</v>
      </c>
      <c r="AY15" s="11">
        <f t="shared" si="19"/>
        <v>1897.838731790064</v>
      </c>
      <c r="AZ15" s="8">
        <f t="shared" si="80"/>
        <v>1834.5874754229253</v>
      </c>
      <c r="BA15" s="2">
        <v>117</v>
      </c>
      <c r="BB15" s="11">
        <f t="shared" si="20"/>
        <v>1951.5874754229253</v>
      </c>
      <c r="BC15" s="4">
        <f>BB15*0.00073</f>
        <v>1.4246588570587353</v>
      </c>
      <c r="BD15" s="11">
        <f t="shared" si="21"/>
        <v>1950.1628165658665</v>
      </c>
      <c r="BE15" s="8">
        <f t="shared" si="81"/>
        <v>1892.8897147627965</v>
      </c>
      <c r="BF15" s="2">
        <v>117</v>
      </c>
      <c r="BG15" s="11">
        <f t="shared" si="22"/>
        <v>2009.8897147627965</v>
      </c>
      <c r="BH15" s="4">
        <f>BG15*0.00073</f>
        <v>1.4672194917768413</v>
      </c>
      <c r="BI15" s="11">
        <f t="shared" si="23"/>
        <v>2008.4224952710197</v>
      </c>
      <c r="BJ15" s="8">
        <f t="shared" si="82"/>
        <v>1889.6167878561396</v>
      </c>
      <c r="BK15" s="2">
        <v>117</v>
      </c>
      <c r="BL15" s="11">
        <f t="shared" si="24"/>
        <v>2006.6167878561396</v>
      </c>
      <c r="BM15" s="4">
        <f>BL15*0.00073</f>
        <v>1.4648302551349819</v>
      </c>
      <c r="BN15" s="11">
        <f t="shared" si="25"/>
        <v>2005.1519576010046</v>
      </c>
      <c r="BO15" s="8">
        <f t="shared" si="83"/>
        <v>1895.2795311350392</v>
      </c>
      <c r="BP15" s="2">
        <v>117</v>
      </c>
      <c r="BQ15" s="11">
        <f t="shared" si="26"/>
        <v>2012.2795311350392</v>
      </c>
      <c r="BR15" s="4">
        <f>BQ15*0.00073</f>
        <v>1.4689640577285785</v>
      </c>
      <c r="BS15" s="11">
        <f t="shared" si="27"/>
        <v>2010.8105670773107</v>
      </c>
      <c r="BT15" s="8">
        <f t="shared" si="84"/>
        <v>1259.0929691106739</v>
      </c>
      <c r="BU15" s="2">
        <v>117</v>
      </c>
      <c r="BV15" s="11">
        <f t="shared" si="28"/>
        <v>1376.0929691106739</v>
      </c>
      <c r="BW15" s="4">
        <f>BV15*0.00073</f>
        <v>1.0045478674507919</v>
      </c>
      <c r="BX15" s="11">
        <f t="shared" si="107"/>
        <v>1375.0884212432231</v>
      </c>
      <c r="BY15" s="8">
        <f t="shared" si="85"/>
        <v>1253.1295716231136</v>
      </c>
      <c r="BZ15" s="2">
        <v>117</v>
      </c>
      <c r="CA15" s="11">
        <f t="shared" si="29"/>
        <v>1370.1295716231136</v>
      </c>
      <c r="CB15" s="4">
        <f>CA15*0.00073</f>
        <v>1.000194587284873</v>
      </c>
      <c r="CC15" s="11">
        <f t="shared" si="30"/>
        <v>1369.1293770358288</v>
      </c>
      <c r="CD15" s="8">
        <f t="shared" si="86"/>
        <v>1251.1420584923555</v>
      </c>
      <c r="CE15" s="2">
        <v>117</v>
      </c>
      <c r="CF15" s="11">
        <f t="shared" si="31"/>
        <v>1368.1420584923555</v>
      </c>
      <c r="CG15" s="4">
        <f>CF15*0.00073</f>
        <v>0.99874370269941948</v>
      </c>
      <c r="CH15" s="11">
        <f t="shared" si="32"/>
        <v>1367.1433147896562</v>
      </c>
      <c r="CI15" s="8">
        <f t="shared" si="87"/>
        <v>1248.1620737234584</v>
      </c>
      <c r="CJ15" s="2">
        <v>117</v>
      </c>
      <c r="CK15" s="11">
        <f t="shared" si="33"/>
        <v>1365.1620737234584</v>
      </c>
      <c r="CL15" s="4">
        <f>CK15*0.00073</f>
        <v>0.99656831381812461</v>
      </c>
      <c r="CM15" s="11">
        <f t="shared" si="34"/>
        <v>1364.1655054096402</v>
      </c>
      <c r="CN15" s="8">
        <f t="shared" si="88"/>
        <v>1248.1620737234584</v>
      </c>
      <c r="CO15" s="2">
        <v>117</v>
      </c>
      <c r="CP15" s="11">
        <f t="shared" si="35"/>
        <v>1365.1620737234584</v>
      </c>
      <c r="CQ15" s="4">
        <f>CP15*0.00073</f>
        <v>0.99656831381812461</v>
      </c>
      <c r="CR15" s="11">
        <f t="shared" si="36"/>
        <v>1364.1655054096402</v>
      </c>
      <c r="CS15" s="8">
        <f t="shared" si="89"/>
        <v>1248.1620737234584</v>
      </c>
      <c r="CT15" s="2">
        <v>117</v>
      </c>
      <c r="CU15" s="11">
        <f t="shared" si="37"/>
        <v>1365.1620737234584</v>
      </c>
      <c r="CV15" s="4">
        <f>CU15*0.00073</f>
        <v>0.99656831381812461</v>
      </c>
      <c r="CW15" s="11">
        <f t="shared" si="38"/>
        <v>1364.1655054096402</v>
      </c>
      <c r="CX15" s="8">
        <f t="shared" si="90"/>
        <v>1248.1620737234584</v>
      </c>
      <c r="CY15" s="2">
        <v>117</v>
      </c>
      <c r="CZ15" s="11">
        <f t="shared" si="39"/>
        <v>1365.1620737234584</v>
      </c>
      <c r="DA15" s="4">
        <f>CZ15*0.00073</f>
        <v>0.99656831381812461</v>
      </c>
      <c r="DB15" s="11">
        <f t="shared" si="40"/>
        <v>1364.1655054096402</v>
      </c>
      <c r="DC15" s="8">
        <f t="shared" si="91"/>
        <v>1248.1620737234584</v>
      </c>
      <c r="DD15" s="2">
        <v>117</v>
      </c>
      <c r="DE15" s="11">
        <f t="shared" si="41"/>
        <v>1365.1620737234584</v>
      </c>
      <c r="DF15" s="4">
        <f>DE15*0.00073</f>
        <v>0.99656831381812461</v>
      </c>
      <c r="DG15" s="11">
        <f t="shared" si="42"/>
        <v>1364.1655054096402</v>
      </c>
      <c r="DH15" s="8">
        <f t="shared" si="92"/>
        <v>1248.1620737234584</v>
      </c>
      <c r="DI15" s="2">
        <v>117</v>
      </c>
      <c r="DJ15" s="11">
        <f t="shared" si="43"/>
        <v>1365.1620737234584</v>
      </c>
      <c r="DK15" s="4">
        <f>DJ15*0.00073</f>
        <v>0.99656831381812461</v>
      </c>
      <c r="DL15" s="11">
        <f t="shared" si="44"/>
        <v>1364.1655054096402</v>
      </c>
      <c r="DM15" s="8">
        <f t="shared" si="93"/>
        <v>1248.1620737234584</v>
      </c>
      <c r="DN15" s="2">
        <v>117</v>
      </c>
      <c r="DO15" s="11">
        <f t="shared" si="45"/>
        <v>1365.1620737234584</v>
      </c>
      <c r="DP15" s="4">
        <f>DO15*0.00073</f>
        <v>0.99656831381812461</v>
      </c>
      <c r="DQ15" s="11">
        <f t="shared" si="46"/>
        <v>1364.1655054096402</v>
      </c>
      <c r="DR15" s="8">
        <f t="shared" si="94"/>
        <v>1248.1620737234584</v>
      </c>
      <c r="DS15" s="2">
        <v>117</v>
      </c>
      <c r="DT15" s="11">
        <f t="shared" si="47"/>
        <v>1365.1620737234584</v>
      </c>
      <c r="DU15" s="4">
        <f>DT15*0.00073</f>
        <v>0.99656831381812461</v>
      </c>
      <c r="DV15" s="11">
        <f t="shared" si="48"/>
        <v>1364.1655054096402</v>
      </c>
      <c r="DW15" s="8">
        <f t="shared" si="95"/>
        <v>1248.1620737234584</v>
      </c>
      <c r="DX15" s="2">
        <v>117</v>
      </c>
      <c r="DY15" s="11">
        <f t="shared" si="49"/>
        <v>1365.1620737234584</v>
      </c>
      <c r="DZ15" s="4">
        <f>DY15*0.00073</f>
        <v>0.99656831381812461</v>
      </c>
      <c r="EA15" s="11">
        <f t="shared" si="50"/>
        <v>1364.1655054096402</v>
      </c>
      <c r="EB15" s="8">
        <f t="shared" si="96"/>
        <v>1248.1620737234584</v>
      </c>
      <c r="EC15" s="2">
        <v>117</v>
      </c>
      <c r="ED15" s="11">
        <f t="shared" si="51"/>
        <v>1365.1620737234584</v>
      </c>
      <c r="EE15" s="4">
        <f>ED15*0.00073</f>
        <v>0.99656831381812461</v>
      </c>
      <c r="EF15" s="11">
        <f t="shared" si="52"/>
        <v>1364.1655054096402</v>
      </c>
      <c r="EG15" s="8">
        <f t="shared" si="97"/>
        <v>1248.1620737234584</v>
      </c>
      <c r="EH15" s="2">
        <v>117</v>
      </c>
      <c r="EI15" s="11">
        <f t="shared" si="53"/>
        <v>1365.1620737234584</v>
      </c>
      <c r="EJ15" s="4">
        <f>EI15*0.00073</f>
        <v>0.99656831381812461</v>
      </c>
      <c r="EK15" s="11">
        <f t="shared" si="54"/>
        <v>1364.1655054096402</v>
      </c>
      <c r="EL15" s="8">
        <f t="shared" si="98"/>
        <v>1248.1620737234584</v>
      </c>
      <c r="EM15" s="2">
        <v>117</v>
      </c>
      <c r="EN15" s="11">
        <f t="shared" si="55"/>
        <v>1365.1620737234584</v>
      </c>
      <c r="EO15" s="4">
        <f>EN15*0.00073</f>
        <v>0.99656831381812461</v>
      </c>
      <c r="EP15" s="11">
        <f t="shared" si="56"/>
        <v>1364.1655054096402</v>
      </c>
      <c r="EQ15" s="8">
        <f t="shared" si="99"/>
        <v>1248.1620737234584</v>
      </c>
      <c r="ER15" s="2">
        <v>117</v>
      </c>
      <c r="ES15" s="11">
        <f t="shared" si="57"/>
        <v>1365.1620737234584</v>
      </c>
      <c r="ET15" s="4">
        <f>ES15*0.00073</f>
        <v>0.99656831381812461</v>
      </c>
      <c r="EU15" s="11">
        <f t="shared" si="58"/>
        <v>1364.1655054096402</v>
      </c>
      <c r="EV15" s="8">
        <f t="shared" si="100"/>
        <v>1248.1620737234584</v>
      </c>
      <c r="EW15" s="2">
        <v>117</v>
      </c>
      <c r="EX15" s="11">
        <f t="shared" si="59"/>
        <v>1365.1620737234584</v>
      </c>
      <c r="EY15" s="4">
        <f>EX15*0.00073</f>
        <v>0.99656831381812461</v>
      </c>
      <c r="EZ15" s="11">
        <f t="shared" si="60"/>
        <v>1364.1655054096402</v>
      </c>
      <c r="FA15" s="8">
        <f t="shared" si="101"/>
        <v>1248.1620737234584</v>
      </c>
      <c r="FB15" s="2">
        <v>117</v>
      </c>
      <c r="FC15" s="11">
        <f t="shared" si="61"/>
        <v>1365.1620737234584</v>
      </c>
      <c r="FD15" s="4">
        <f>FC15*0.00073</f>
        <v>0.99656831381812461</v>
      </c>
      <c r="FE15" s="11">
        <f t="shared" si="62"/>
        <v>1364.1655054096402</v>
      </c>
      <c r="FF15" s="8">
        <f t="shared" si="102"/>
        <v>1248.1620737234584</v>
      </c>
      <c r="FG15" s="2">
        <v>117</v>
      </c>
      <c r="FH15" s="11">
        <f t="shared" si="63"/>
        <v>1365.1620737234584</v>
      </c>
      <c r="FI15" s="4">
        <f>FH15*0.00073</f>
        <v>0.99656831381812461</v>
      </c>
      <c r="FJ15" s="11">
        <f t="shared" si="64"/>
        <v>1364.1655054096402</v>
      </c>
      <c r="FK15" s="8">
        <f t="shared" si="103"/>
        <v>1248.1620737234584</v>
      </c>
      <c r="FL15" s="2">
        <v>117</v>
      </c>
      <c r="FM15" s="11">
        <f t="shared" si="65"/>
        <v>1365.1620737234584</v>
      </c>
      <c r="FN15" s="4">
        <f>FM15*0.00073</f>
        <v>0.99656831381812461</v>
      </c>
      <c r="FO15" s="11">
        <f t="shared" si="66"/>
        <v>1364.1655054096402</v>
      </c>
      <c r="FP15" s="8">
        <f t="shared" si="104"/>
        <v>1248.1620737234584</v>
      </c>
      <c r="FQ15" s="2">
        <v>117</v>
      </c>
      <c r="FR15" s="11">
        <f t="shared" si="67"/>
        <v>1365.1620737234584</v>
      </c>
      <c r="FS15" s="4">
        <f>FR15*0.00073</f>
        <v>0.99656831381812461</v>
      </c>
      <c r="FT15" s="11">
        <f t="shared" si="68"/>
        <v>1364.1655054096402</v>
      </c>
      <c r="FU15" s="8">
        <f t="shared" si="105"/>
        <v>1248.1620737234584</v>
      </c>
      <c r="FV15" s="2">
        <v>117</v>
      </c>
      <c r="FW15" s="11">
        <f t="shared" si="69"/>
        <v>1365.1620737234584</v>
      </c>
      <c r="FX15" s="4">
        <f>FW15*0.00073</f>
        <v>0.99656831381812461</v>
      </c>
      <c r="FY15" s="11">
        <f t="shared" si="70"/>
        <v>1364.1655054096402</v>
      </c>
      <c r="FZ15" s="8">
        <f t="shared" si="106"/>
        <v>1248.1620737234584</v>
      </c>
    </row>
    <row r="16" spans="1:182" s="9" customFormat="1" ht="15" x14ac:dyDescent="0.25">
      <c r="A16" s="9">
        <v>30</v>
      </c>
      <c r="B16" s="4">
        <v>1330</v>
      </c>
      <c r="C16">
        <v>88</v>
      </c>
      <c r="D16" s="9">
        <f t="shared" si="1"/>
        <v>1418</v>
      </c>
      <c r="E16" s="9">
        <f>D16*0.000929</f>
        <v>1.3173220000000001</v>
      </c>
      <c r="F16" s="10">
        <f t="shared" si="2"/>
        <v>1416.6826779999999</v>
      </c>
      <c r="G16" s="8">
        <f t="shared" si="71"/>
        <v>1480.91814</v>
      </c>
      <c r="H16" s="10">
        <v>77</v>
      </c>
      <c r="I16" s="10">
        <f t="shared" si="3"/>
        <v>1557.91814</v>
      </c>
      <c r="J16" s="9">
        <f>I16*0.000929</f>
        <v>1.44730595206</v>
      </c>
      <c r="K16" s="10">
        <f t="shared" si="4"/>
        <v>1556.4708340479399</v>
      </c>
      <c r="L16" s="8">
        <f t="shared" si="72"/>
        <v>1613.7392497578001</v>
      </c>
      <c r="M16" s="10">
        <v>70</v>
      </c>
      <c r="N16" s="10">
        <f t="shared" si="5"/>
        <v>1683.7392497578001</v>
      </c>
      <c r="O16" s="9">
        <f>N16*0.000929</f>
        <v>1.5641937630249962</v>
      </c>
      <c r="P16" s="10">
        <f t="shared" si="6"/>
        <v>1682.175055994775</v>
      </c>
      <c r="Q16" s="8">
        <f t="shared" si="73"/>
        <v>1733.4728901054768</v>
      </c>
      <c r="R16" s="10">
        <v>70</v>
      </c>
      <c r="S16" s="10">
        <f t="shared" si="7"/>
        <v>1803.4728901054768</v>
      </c>
      <c r="T16" s="9">
        <f>S16*0.000929</f>
        <v>1.675426314907988</v>
      </c>
      <c r="U16" s="10">
        <f t="shared" si="0"/>
        <v>1801.7974637905688</v>
      </c>
      <c r="V16" s="8">
        <f t="shared" si="74"/>
        <v>1854.1169364940108</v>
      </c>
      <c r="W16" s="10">
        <v>70</v>
      </c>
      <c r="X16" s="10">
        <f t="shared" si="8"/>
        <v>1924.1169364940108</v>
      </c>
      <c r="Y16" s="9">
        <f>X16*0.000929</f>
        <v>1.7875046340029361</v>
      </c>
      <c r="Z16" s="10">
        <f t="shared" si="9"/>
        <v>1922.3294318600078</v>
      </c>
      <c r="AA16" s="8">
        <f t="shared" si="75"/>
        <v>1974.6729127286812</v>
      </c>
      <c r="AB16" s="10">
        <v>70</v>
      </c>
      <c r="AC16" s="10">
        <f t="shared" si="10"/>
        <v>2044.6729127286812</v>
      </c>
      <c r="AD16" s="9">
        <f>AC16*0.000929</f>
        <v>1.899501135924945</v>
      </c>
      <c r="AE16" s="10">
        <f t="shared" si="11"/>
        <v>2042.7734115927562</v>
      </c>
      <c r="AF16" s="8">
        <f t="shared" si="76"/>
        <v>1408.2724741086533</v>
      </c>
      <c r="AG16" s="2">
        <v>67</v>
      </c>
      <c r="AH16" s="10">
        <f t="shared" si="12"/>
        <v>1475.2724741086533</v>
      </c>
      <c r="AI16" s="9">
        <f>AH16*0.000929</f>
        <v>1.3705281284469391</v>
      </c>
      <c r="AJ16" s="10">
        <f t="shared" si="13"/>
        <v>1473.9019459802064</v>
      </c>
      <c r="AK16" s="8">
        <f t="shared" si="77"/>
        <v>1531.2669570122596</v>
      </c>
      <c r="AL16" s="2">
        <v>67</v>
      </c>
      <c r="AM16" s="10">
        <f t="shared" si="14"/>
        <v>1598.2669570122596</v>
      </c>
      <c r="AN16" s="9">
        <f>AM16*0.000929</f>
        <v>1.4847900030643892</v>
      </c>
      <c r="AO16" s="10">
        <f t="shared" si="15"/>
        <v>1596.7821670091953</v>
      </c>
      <c r="AP16" s="8">
        <f t="shared" si="78"/>
        <v>1655.1884096862461</v>
      </c>
      <c r="AQ16" s="2">
        <v>67</v>
      </c>
      <c r="AR16" s="10">
        <f t="shared" si="16"/>
        <v>1722.1884096862461</v>
      </c>
      <c r="AS16" s="9">
        <f>AR16*0.000929</f>
        <v>1.5999130325985227</v>
      </c>
      <c r="AT16" s="10">
        <f t="shared" si="17"/>
        <v>1720.5884966536476</v>
      </c>
      <c r="AU16" s="8">
        <f t="shared" si="79"/>
        <v>1776.0511380893943</v>
      </c>
      <c r="AV16" s="2">
        <v>67</v>
      </c>
      <c r="AW16" s="10">
        <f t="shared" si="18"/>
        <v>1843.0511380893943</v>
      </c>
      <c r="AX16" s="9">
        <f>AW16*0.000929</f>
        <v>1.7121945072850473</v>
      </c>
      <c r="AY16" s="10">
        <f t="shared" si="19"/>
        <v>1841.3389435821093</v>
      </c>
      <c r="AZ16" s="8">
        <f t="shared" si="80"/>
        <v>1897.838731790064</v>
      </c>
      <c r="BA16" s="2">
        <v>67</v>
      </c>
      <c r="BB16" s="10">
        <f t="shared" si="20"/>
        <v>1964.838731790064</v>
      </c>
      <c r="BC16" s="9">
        <f>BB16*0.000929</f>
        <v>1.8253351818329695</v>
      </c>
      <c r="BD16" s="10">
        <f t="shared" si="21"/>
        <v>1963.013396608231</v>
      </c>
      <c r="BE16" s="8">
        <f t="shared" si="81"/>
        <v>1950.1628165658665</v>
      </c>
      <c r="BF16" s="2">
        <v>67</v>
      </c>
      <c r="BG16" s="10">
        <f t="shared" si="22"/>
        <v>2017.1628165658665</v>
      </c>
      <c r="BH16" s="9">
        <f>BG16*0.000929</f>
        <v>1.87394425658969</v>
      </c>
      <c r="BI16" s="10">
        <f t="shared" si="23"/>
        <v>2015.2888723092767</v>
      </c>
      <c r="BJ16" s="8">
        <f t="shared" si="82"/>
        <v>2008.4224952710197</v>
      </c>
      <c r="BK16" s="2">
        <v>67</v>
      </c>
      <c r="BL16" s="10">
        <f t="shared" si="24"/>
        <v>2075.4224952710197</v>
      </c>
      <c r="BM16" s="9">
        <f>BL16*0.000929</f>
        <v>1.9280674981067774</v>
      </c>
      <c r="BN16" s="10">
        <f t="shared" si="25"/>
        <v>2073.4944277729128</v>
      </c>
      <c r="BO16" s="8">
        <f t="shared" si="83"/>
        <v>2005.1519576010046</v>
      </c>
      <c r="BP16" s="2">
        <v>67</v>
      </c>
      <c r="BQ16" s="10">
        <f t="shared" si="26"/>
        <v>2072.1519576010046</v>
      </c>
      <c r="BR16" s="9">
        <f>BQ16*0.000929</f>
        <v>1.9250291686113334</v>
      </c>
      <c r="BS16" s="10">
        <f t="shared" si="27"/>
        <v>2070.2269284323934</v>
      </c>
      <c r="BT16" s="8">
        <f t="shared" si="84"/>
        <v>2010.8105670773107</v>
      </c>
      <c r="BU16" s="2">
        <v>67</v>
      </c>
      <c r="BV16" s="10">
        <f t="shared" si="28"/>
        <v>2077.8105670773107</v>
      </c>
      <c r="BW16" s="9">
        <f>BV16*0.000929</f>
        <v>1.9302860168148217</v>
      </c>
      <c r="BX16" s="10">
        <f t="shared" si="107"/>
        <v>2075.8802810604957</v>
      </c>
      <c r="BY16" s="8">
        <f t="shared" si="85"/>
        <v>1375.0884212432231</v>
      </c>
      <c r="BZ16" s="2">
        <v>67</v>
      </c>
      <c r="CA16" s="10">
        <f t="shared" si="29"/>
        <v>1442.0884212432231</v>
      </c>
      <c r="CB16" s="9">
        <f>CA16*0.000929</f>
        <v>1.3397001433349542</v>
      </c>
      <c r="CC16" s="10">
        <f t="shared" si="30"/>
        <v>1440.7487210998881</v>
      </c>
      <c r="CD16" s="8">
        <f t="shared" si="86"/>
        <v>1369.1293770358288</v>
      </c>
      <c r="CE16" s="2">
        <v>67</v>
      </c>
      <c r="CF16" s="10">
        <f t="shared" si="31"/>
        <v>1436.1293770358288</v>
      </c>
      <c r="CG16" s="9">
        <f>CF16*0.000929</f>
        <v>1.3341641912662849</v>
      </c>
      <c r="CH16" s="10">
        <f t="shared" si="32"/>
        <v>1434.7952128445625</v>
      </c>
      <c r="CI16" s="8">
        <f t="shared" si="87"/>
        <v>1367.1433147896562</v>
      </c>
      <c r="CJ16" s="2">
        <v>67</v>
      </c>
      <c r="CK16" s="10">
        <f t="shared" si="33"/>
        <v>1434.1433147896562</v>
      </c>
      <c r="CL16" s="9">
        <f>CK16*0.000929</f>
        <v>1.3323191394395906</v>
      </c>
      <c r="CM16" s="10">
        <f t="shared" si="34"/>
        <v>1432.8109956502167</v>
      </c>
      <c r="CN16" s="8">
        <f t="shared" si="88"/>
        <v>1364.1655054096402</v>
      </c>
      <c r="CO16" s="2">
        <v>67</v>
      </c>
      <c r="CP16" s="10">
        <f t="shared" si="35"/>
        <v>1431.1655054096402</v>
      </c>
      <c r="CQ16" s="9">
        <f>CP16*0.000929</f>
        <v>1.3295527545255559</v>
      </c>
      <c r="CR16" s="10">
        <f t="shared" si="36"/>
        <v>1429.8359526551146</v>
      </c>
      <c r="CS16" s="8">
        <f t="shared" si="89"/>
        <v>1364.1655054096402</v>
      </c>
      <c r="CT16" s="2">
        <v>67</v>
      </c>
      <c r="CU16" s="10">
        <f t="shared" si="37"/>
        <v>1431.1655054096402</v>
      </c>
      <c r="CV16" s="9">
        <f>CU16*0.000929</f>
        <v>1.3295527545255559</v>
      </c>
      <c r="CW16" s="10">
        <f t="shared" si="38"/>
        <v>1429.8359526551146</v>
      </c>
      <c r="CX16" s="8">
        <f t="shared" si="90"/>
        <v>1364.1655054096402</v>
      </c>
      <c r="CY16" s="2">
        <v>67</v>
      </c>
      <c r="CZ16" s="10">
        <f t="shared" si="39"/>
        <v>1431.1655054096402</v>
      </c>
      <c r="DA16" s="9">
        <f>CZ16*0.000929</f>
        <v>1.3295527545255559</v>
      </c>
      <c r="DB16" s="10">
        <f t="shared" si="40"/>
        <v>1429.8359526551146</v>
      </c>
      <c r="DC16" s="8">
        <f t="shared" si="91"/>
        <v>1364.1655054096402</v>
      </c>
      <c r="DD16" s="2">
        <v>67</v>
      </c>
      <c r="DE16" s="10">
        <f t="shared" si="41"/>
        <v>1431.1655054096402</v>
      </c>
      <c r="DF16" s="9">
        <f>DE16*0.000929</f>
        <v>1.3295527545255559</v>
      </c>
      <c r="DG16" s="10">
        <f t="shared" si="42"/>
        <v>1429.8359526551146</v>
      </c>
      <c r="DH16" s="8">
        <f t="shared" si="92"/>
        <v>1364.1655054096402</v>
      </c>
      <c r="DI16" s="2">
        <v>67</v>
      </c>
      <c r="DJ16" s="10">
        <f t="shared" si="43"/>
        <v>1431.1655054096402</v>
      </c>
      <c r="DK16" s="9">
        <f>DJ16*0.000929</f>
        <v>1.3295527545255559</v>
      </c>
      <c r="DL16" s="10">
        <f t="shared" si="44"/>
        <v>1429.8359526551146</v>
      </c>
      <c r="DM16" s="8">
        <f t="shared" si="93"/>
        <v>1364.1655054096402</v>
      </c>
      <c r="DN16" s="2">
        <v>67</v>
      </c>
      <c r="DO16" s="10">
        <f t="shared" si="45"/>
        <v>1431.1655054096402</v>
      </c>
      <c r="DP16" s="9">
        <f>DO16*0.000929</f>
        <v>1.3295527545255559</v>
      </c>
      <c r="DQ16" s="10">
        <f t="shared" si="46"/>
        <v>1429.8359526551146</v>
      </c>
      <c r="DR16" s="8">
        <f t="shared" si="94"/>
        <v>1364.1655054096402</v>
      </c>
      <c r="DS16" s="2">
        <v>67</v>
      </c>
      <c r="DT16" s="10">
        <f t="shared" si="47"/>
        <v>1431.1655054096402</v>
      </c>
      <c r="DU16" s="9">
        <f>DT16*0.000929</f>
        <v>1.3295527545255559</v>
      </c>
      <c r="DV16" s="10">
        <f t="shared" si="48"/>
        <v>1429.8359526551146</v>
      </c>
      <c r="DW16" s="8">
        <f t="shared" si="95"/>
        <v>1364.1655054096402</v>
      </c>
      <c r="DX16" s="2">
        <v>67</v>
      </c>
      <c r="DY16" s="10">
        <f t="shared" si="49"/>
        <v>1431.1655054096402</v>
      </c>
      <c r="DZ16" s="9">
        <f>DY16*0.000929</f>
        <v>1.3295527545255559</v>
      </c>
      <c r="EA16" s="10">
        <f t="shared" si="50"/>
        <v>1429.8359526551146</v>
      </c>
      <c r="EB16" s="8">
        <f t="shared" si="96"/>
        <v>1364.1655054096402</v>
      </c>
      <c r="EC16" s="2">
        <v>67</v>
      </c>
      <c r="ED16" s="10">
        <f t="shared" si="51"/>
        <v>1431.1655054096402</v>
      </c>
      <c r="EE16" s="9">
        <f>ED16*0.000929</f>
        <v>1.3295527545255559</v>
      </c>
      <c r="EF16" s="10">
        <f t="shared" si="52"/>
        <v>1429.8359526551146</v>
      </c>
      <c r="EG16" s="8">
        <f t="shared" si="97"/>
        <v>1364.1655054096402</v>
      </c>
      <c r="EH16" s="2">
        <v>67</v>
      </c>
      <c r="EI16" s="10">
        <f t="shared" si="53"/>
        <v>1431.1655054096402</v>
      </c>
      <c r="EJ16" s="9">
        <f>EI16*0.000929</f>
        <v>1.3295527545255559</v>
      </c>
      <c r="EK16" s="10">
        <f t="shared" si="54"/>
        <v>1429.8359526551146</v>
      </c>
      <c r="EL16" s="8">
        <f t="shared" si="98"/>
        <v>1364.1655054096402</v>
      </c>
      <c r="EM16" s="2">
        <v>67</v>
      </c>
      <c r="EN16" s="10">
        <f t="shared" si="55"/>
        <v>1431.1655054096402</v>
      </c>
      <c r="EO16" s="9">
        <f>EN16*0.000929</f>
        <v>1.3295527545255559</v>
      </c>
      <c r="EP16" s="10">
        <f t="shared" si="56"/>
        <v>1429.8359526551146</v>
      </c>
      <c r="EQ16" s="8">
        <f t="shared" si="99"/>
        <v>1364.1655054096402</v>
      </c>
      <c r="ER16" s="2">
        <v>67</v>
      </c>
      <c r="ES16" s="10">
        <f t="shared" si="57"/>
        <v>1431.1655054096402</v>
      </c>
      <c r="ET16" s="9">
        <f>ES16*0.000929</f>
        <v>1.3295527545255559</v>
      </c>
      <c r="EU16" s="10">
        <f t="shared" si="58"/>
        <v>1429.8359526551146</v>
      </c>
      <c r="EV16" s="8">
        <f t="shared" si="100"/>
        <v>1364.1655054096402</v>
      </c>
      <c r="EW16" s="2">
        <v>67</v>
      </c>
      <c r="EX16" s="10">
        <f t="shared" si="59"/>
        <v>1431.1655054096402</v>
      </c>
      <c r="EY16" s="9">
        <f>EX16*0.000929</f>
        <v>1.3295527545255559</v>
      </c>
      <c r="EZ16" s="10">
        <f t="shared" si="60"/>
        <v>1429.8359526551146</v>
      </c>
      <c r="FA16" s="8">
        <f t="shared" si="101"/>
        <v>1364.1655054096402</v>
      </c>
      <c r="FB16" s="2">
        <v>67</v>
      </c>
      <c r="FC16" s="10">
        <f t="shared" si="61"/>
        <v>1431.1655054096402</v>
      </c>
      <c r="FD16" s="9">
        <f>FC16*0.000929</f>
        <v>1.3295527545255559</v>
      </c>
      <c r="FE16" s="10">
        <f t="shared" si="62"/>
        <v>1429.8359526551146</v>
      </c>
      <c r="FF16" s="8">
        <f t="shared" si="102"/>
        <v>1364.1655054096402</v>
      </c>
      <c r="FG16" s="2">
        <v>67</v>
      </c>
      <c r="FH16" s="10">
        <f t="shared" si="63"/>
        <v>1431.1655054096402</v>
      </c>
      <c r="FI16" s="9">
        <f>FH16*0.000929</f>
        <v>1.3295527545255559</v>
      </c>
      <c r="FJ16" s="10">
        <f t="shared" si="64"/>
        <v>1429.8359526551146</v>
      </c>
      <c r="FK16" s="8">
        <f t="shared" si="103"/>
        <v>1364.1655054096402</v>
      </c>
      <c r="FL16" s="2">
        <v>67</v>
      </c>
      <c r="FM16" s="10">
        <f t="shared" si="65"/>
        <v>1431.1655054096402</v>
      </c>
      <c r="FN16" s="9">
        <f>FM16*0.000929</f>
        <v>1.3295527545255559</v>
      </c>
      <c r="FO16" s="10">
        <f t="shared" si="66"/>
        <v>1429.8359526551146</v>
      </c>
      <c r="FP16" s="8">
        <f t="shared" si="104"/>
        <v>1364.1655054096402</v>
      </c>
      <c r="FQ16" s="2">
        <v>67</v>
      </c>
      <c r="FR16" s="10">
        <f t="shared" si="67"/>
        <v>1431.1655054096402</v>
      </c>
      <c r="FS16" s="9">
        <f>FR16*0.000929</f>
        <v>1.3295527545255559</v>
      </c>
      <c r="FT16" s="10">
        <f t="shared" si="68"/>
        <v>1429.8359526551146</v>
      </c>
      <c r="FU16" s="8">
        <f t="shared" si="105"/>
        <v>1364.1655054096402</v>
      </c>
      <c r="FV16" s="2">
        <v>67</v>
      </c>
      <c r="FW16" s="10">
        <f t="shared" si="69"/>
        <v>1431.1655054096402</v>
      </c>
      <c r="FX16" s="9">
        <f>FW16*0.000929</f>
        <v>1.3295527545255559</v>
      </c>
      <c r="FY16" s="10">
        <f t="shared" si="70"/>
        <v>1429.8359526551146</v>
      </c>
      <c r="FZ16" s="8">
        <f t="shared" si="106"/>
        <v>1364.1655054096402</v>
      </c>
    </row>
    <row r="17" spans="1:182" s="9" customFormat="1" ht="15" x14ac:dyDescent="0.25">
      <c r="A17" s="9">
        <v>31</v>
      </c>
      <c r="B17" s="4">
        <v>1330</v>
      </c>
      <c r="C17">
        <v>88</v>
      </c>
      <c r="D17" s="9">
        <f t="shared" si="1"/>
        <v>1418</v>
      </c>
      <c r="E17" s="9">
        <f>D17*0.000929</f>
        <v>1.3173220000000001</v>
      </c>
      <c r="F17" s="10">
        <f t="shared" si="2"/>
        <v>1416.6826779999999</v>
      </c>
      <c r="G17" s="8">
        <f t="shared" si="71"/>
        <v>1416.6826779999999</v>
      </c>
      <c r="H17" s="10">
        <v>78</v>
      </c>
      <c r="I17" s="10">
        <f t="shared" si="3"/>
        <v>1494.6826779999999</v>
      </c>
      <c r="J17" s="9">
        <f>I17*0.000929</f>
        <v>1.3885602078619999</v>
      </c>
      <c r="K17" s="10">
        <f t="shared" si="4"/>
        <v>1493.294117792138</v>
      </c>
      <c r="L17" s="8">
        <f t="shared" si="72"/>
        <v>1556.4708340479399</v>
      </c>
      <c r="M17" s="10">
        <v>70</v>
      </c>
      <c r="N17" s="10">
        <f t="shared" si="5"/>
        <v>1626.4708340479399</v>
      </c>
      <c r="O17" s="9">
        <f>N17*0.000929</f>
        <v>1.5109914048305362</v>
      </c>
      <c r="P17" s="10">
        <f t="shared" si="6"/>
        <v>1624.9598426431094</v>
      </c>
      <c r="Q17" s="8">
        <f t="shared" si="73"/>
        <v>1682.175055994775</v>
      </c>
      <c r="R17" s="10">
        <v>70</v>
      </c>
      <c r="S17" s="10">
        <f t="shared" si="7"/>
        <v>1752.175055994775</v>
      </c>
      <c r="T17" s="9">
        <f>S17*0.000929</f>
        <v>1.6277706270191461</v>
      </c>
      <c r="U17" s="10">
        <f t="shared" si="0"/>
        <v>1750.5472853677559</v>
      </c>
      <c r="V17" s="8">
        <f t="shared" si="74"/>
        <v>1801.7974637905688</v>
      </c>
      <c r="W17" s="10">
        <v>70</v>
      </c>
      <c r="X17" s="10">
        <f t="shared" si="8"/>
        <v>1871.7974637905688</v>
      </c>
      <c r="Y17" s="9">
        <f>X17*0.000929</f>
        <v>1.7388998438614385</v>
      </c>
      <c r="Z17" s="10">
        <f t="shared" si="9"/>
        <v>1870.0585639467074</v>
      </c>
      <c r="AA17" s="8">
        <f t="shared" si="75"/>
        <v>1922.3294318600078</v>
      </c>
      <c r="AB17" s="10">
        <v>70</v>
      </c>
      <c r="AC17" s="10">
        <f t="shared" si="10"/>
        <v>1992.3294318600078</v>
      </c>
      <c r="AD17" s="9">
        <f>AC17*0.000929</f>
        <v>1.8508740421979473</v>
      </c>
      <c r="AE17" s="10">
        <f t="shared" si="11"/>
        <v>1990.4785578178098</v>
      </c>
      <c r="AF17" s="8">
        <f t="shared" si="76"/>
        <v>2042.7734115927562</v>
      </c>
      <c r="AG17" s="2">
        <v>67</v>
      </c>
      <c r="AH17" s="10">
        <f t="shared" si="12"/>
        <v>2109.773411592756</v>
      </c>
      <c r="AI17" s="9">
        <f>AH17*0.000929</f>
        <v>1.9599794993696704</v>
      </c>
      <c r="AJ17" s="10">
        <f t="shared" si="13"/>
        <v>2107.8134320933864</v>
      </c>
      <c r="AK17" s="8">
        <f t="shared" si="77"/>
        <v>1473.9019459802064</v>
      </c>
      <c r="AL17" s="2">
        <v>67</v>
      </c>
      <c r="AM17" s="10">
        <f t="shared" si="14"/>
        <v>1540.9019459802064</v>
      </c>
      <c r="AN17" s="9">
        <f>AM17*0.000929</f>
        <v>1.4314979078156118</v>
      </c>
      <c r="AO17" s="10">
        <f t="shared" si="15"/>
        <v>1539.4704480723908</v>
      </c>
      <c r="AP17" s="8">
        <f t="shared" si="78"/>
        <v>1596.7821670091953</v>
      </c>
      <c r="AQ17" s="2">
        <v>67</v>
      </c>
      <c r="AR17" s="10">
        <f t="shared" si="16"/>
        <v>1663.7821670091953</v>
      </c>
      <c r="AS17" s="9">
        <f>AR17*0.000929</f>
        <v>1.5456536331515425</v>
      </c>
      <c r="AT17" s="10">
        <f t="shared" si="17"/>
        <v>1662.2365133760438</v>
      </c>
      <c r="AU17" s="8">
        <f t="shared" si="79"/>
        <v>1720.5884966536476</v>
      </c>
      <c r="AV17" s="2">
        <v>67</v>
      </c>
      <c r="AW17" s="10">
        <f t="shared" si="18"/>
        <v>1787.5884966536476</v>
      </c>
      <c r="AX17" s="9">
        <f>AW17*0.000929</f>
        <v>1.6606697133912387</v>
      </c>
      <c r="AY17" s="10">
        <f t="shared" si="19"/>
        <v>1785.9278269402564</v>
      </c>
      <c r="AZ17" s="8">
        <f t="shared" si="80"/>
        <v>1841.3389435821093</v>
      </c>
      <c r="BA17" s="2">
        <v>67</v>
      </c>
      <c r="BB17" s="10">
        <f t="shared" si="20"/>
        <v>1908.3389435821093</v>
      </c>
      <c r="BC17" s="9">
        <f>BB17*0.000929</f>
        <v>1.7728468785877796</v>
      </c>
      <c r="BD17" s="10">
        <f t="shared" si="21"/>
        <v>1906.5660967035215</v>
      </c>
      <c r="BE17" s="8">
        <f t="shared" si="81"/>
        <v>1963.013396608231</v>
      </c>
      <c r="BF17" s="2">
        <v>67</v>
      </c>
      <c r="BG17" s="10">
        <f t="shared" si="22"/>
        <v>2030.013396608231</v>
      </c>
      <c r="BH17" s="9">
        <f>BG17*0.000929</f>
        <v>1.8858824454490466</v>
      </c>
      <c r="BI17" s="10">
        <f t="shared" si="23"/>
        <v>2028.1275141627821</v>
      </c>
      <c r="BJ17" s="8">
        <f t="shared" si="82"/>
        <v>2015.2888723092767</v>
      </c>
      <c r="BK17" s="2">
        <v>67</v>
      </c>
      <c r="BL17" s="10">
        <f t="shared" si="24"/>
        <v>2082.2888723092765</v>
      </c>
      <c r="BM17" s="9">
        <f>BL17*0.000929</f>
        <v>1.9344463623753179</v>
      </c>
      <c r="BN17" s="10">
        <f t="shared" si="25"/>
        <v>2080.3544259469013</v>
      </c>
      <c r="BO17" s="8">
        <f t="shared" si="83"/>
        <v>2073.4944277729128</v>
      </c>
      <c r="BP17" s="2">
        <v>67</v>
      </c>
      <c r="BQ17" s="10">
        <f t="shared" si="26"/>
        <v>2140.4944277729128</v>
      </c>
      <c r="BR17" s="9">
        <f>BQ17*0.000929</f>
        <v>1.9885193234010361</v>
      </c>
      <c r="BS17" s="10">
        <f t="shared" si="27"/>
        <v>2138.5059084495119</v>
      </c>
      <c r="BT17" s="8">
        <f t="shared" si="84"/>
        <v>2070.2269284323934</v>
      </c>
      <c r="BU17" s="2">
        <v>67</v>
      </c>
      <c r="BV17" s="10">
        <f t="shared" si="28"/>
        <v>2137.2269284323934</v>
      </c>
      <c r="BW17" s="9">
        <f>BV17*0.000929</f>
        <v>1.9854838165136934</v>
      </c>
      <c r="BX17" s="10">
        <f t="shared" si="107"/>
        <v>2135.2414446158796</v>
      </c>
      <c r="BY17" s="8">
        <f t="shared" si="85"/>
        <v>2075.8802810604957</v>
      </c>
      <c r="BZ17" s="2">
        <v>67</v>
      </c>
      <c r="CA17" s="10">
        <f t="shared" si="29"/>
        <v>2142.8802810604957</v>
      </c>
      <c r="CB17" s="9">
        <f>CA17*0.000929</f>
        <v>1.9907357811052007</v>
      </c>
      <c r="CC17" s="10">
        <f t="shared" si="30"/>
        <v>2140.8895452793904</v>
      </c>
      <c r="CD17" s="8">
        <f t="shared" si="86"/>
        <v>1440.7487210998881</v>
      </c>
      <c r="CE17" s="2">
        <v>67</v>
      </c>
      <c r="CF17" s="10">
        <f t="shared" si="31"/>
        <v>1507.7487210998881</v>
      </c>
      <c r="CG17" s="9">
        <f>CF17*0.000929</f>
        <v>1.4006985619017962</v>
      </c>
      <c r="CH17" s="10">
        <f t="shared" si="32"/>
        <v>1506.3480225379863</v>
      </c>
      <c r="CI17" s="8">
        <f t="shared" si="87"/>
        <v>1434.7952128445625</v>
      </c>
      <c r="CJ17" s="2">
        <v>67</v>
      </c>
      <c r="CK17" s="10">
        <f t="shared" si="33"/>
        <v>1501.7952128445625</v>
      </c>
      <c r="CL17" s="9">
        <f>CK17*0.000929</f>
        <v>1.3951677527325985</v>
      </c>
      <c r="CM17" s="10">
        <f t="shared" si="34"/>
        <v>1500.40004509183</v>
      </c>
      <c r="CN17" s="8">
        <f t="shared" si="88"/>
        <v>1432.8109956502167</v>
      </c>
      <c r="CO17" s="2">
        <v>67</v>
      </c>
      <c r="CP17" s="10">
        <f t="shared" si="35"/>
        <v>1499.8109956502167</v>
      </c>
      <c r="CQ17" s="9">
        <f>CP17*0.000929</f>
        <v>1.3933244149590513</v>
      </c>
      <c r="CR17" s="10">
        <f t="shared" si="36"/>
        <v>1498.4176712352576</v>
      </c>
      <c r="CS17" s="8">
        <f t="shared" si="89"/>
        <v>1429.8359526551146</v>
      </c>
      <c r="CT17" s="2">
        <v>67</v>
      </c>
      <c r="CU17" s="10">
        <f t="shared" si="37"/>
        <v>1496.8359526551146</v>
      </c>
      <c r="CV17" s="9">
        <f>CU17*0.000929</f>
        <v>1.3905606000166015</v>
      </c>
      <c r="CW17" s="10">
        <f t="shared" si="38"/>
        <v>1495.445392055098</v>
      </c>
      <c r="CX17" s="8">
        <f t="shared" si="90"/>
        <v>1429.8359526551146</v>
      </c>
      <c r="CY17" s="2">
        <v>67</v>
      </c>
      <c r="CZ17" s="10">
        <f t="shared" si="39"/>
        <v>1496.8359526551146</v>
      </c>
      <c r="DA17" s="9">
        <f>CZ17*0.000929</f>
        <v>1.3905606000166015</v>
      </c>
      <c r="DB17" s="10">
        <f t="shared" si="40"/>
        <v>1495.445392055098</v>
      </c>
      <c r="DC17" s="8">
        <f t="shared" si="91"/>
        <v>1429.8359526551146</v>
      </c>
      <c r="DD17" s="2">
        <v>67</v>
      </c>
      <c r="DE17" s="10">
        <f t="shared" si="41"/>
        <v>1496.8359526551146</v>
      </c>
      <c r="DF17" s="9">
        <f>DE17*0.000929</f>
        <v>1.3905606000166015</v>
      </c>
      <c r="DG17" s="10">
        <f t="shared" si="42"/>
        <v>1495.445392055098</v>
      </c>
      <c r="DH17" s="8">
        <f t="shared" si="92"/>
        <v>1429.8359526551146</v>
      </c>
      <c r="DI17" s="2">
        <v>67</v>
      </c>
      <c r="DJ17" s="10">
        <f t="shared" si="43"/>
        <v>1496.8359526551146</v>
      </c>
      <c r="DK17" s="9">
        <f>DJ17*0.000929</f>
        <v>1.3905606000166015</v>
      </c>
      <c r="DL17" s="10">
        <f t="shared" si="44"/>
        <v>1495.445392055098</v>
      </c>
      <c r="DM17" s="8">
        <f t="shared" si="93"/>
        <v>1429.8359526551146</v>
      </c>
      <c r="DN17" s="2">
        <v>67</v>
      </c>
      <c r="DO17" s="10">
        <f t="shared" si="45"/>
        <v>1496.8359526551146</v>
      </c>
      <c r="DP17" s="9">
        <f>DO17*0.000929</f>
        <v>1.3905606000166015</v>
      </c>
      <c r="DQ17" s="10">
        <f t="shared" si="46"/>
        <v>1495.445392055098</v>
      </c>
      <c r="DR17" s="8">
        <f t="shared" si="94"/>
        <v>1429.8359526551146</v>
      </c>
      <c r="DS17" s="2">
        <v>67</v>
      </c>
      <c r="DT17" s="10">
        <f t="shared" si="47"/>
        <v>1496.8359526551146</v>
      </c>
      <c r="DU17" s="9">
        <f>DT17*0.000929</f>
        <v>1.3905606000166015</v>
      </c>
      <c r="DV17" s="10">
        <f t="shared" si="48"/>
        <v>1495.445392055098</v>
      </c>
      <c r="DW17" s="8">
        <f t="shared" si="95"/>
        <v>1429.8359526551146</v>
      </c>
      <c r="DX17" s="2">
        <v>67</v>
      </c>
      <c r="DY17" s="10">
        <f t="shared" si="49"/>
        <v>1496.8359526551146</v>
      </c>
      <c r="DZ17" s="9">
        <f>DY17*0.000929</f>
        <v>1.3905606000166015</v>
      </c>
      <c r="EA17" s="10">
        <f t="shared" si="50"/>
        <v>1495.445392055098</v>
      </c>
      <c r="EB17" s="8">
        <f t="shared" si="96"/>
        <v>1429.8359526551146</v>
      </c>
      <c r="EC17" s="2">
        <v>67</v>
      </c>
      <c r="ED17" s="10">
        <f t="shared" si="51"/>
        <v>1496.8359526551146</v>
      </c>
      <c r="EE17" s="9">
        <f>ED17*0.000929</f>
        <v>1.3905606000166015</v>
      </c>
      <c r="EF17" s="10">
        <f t="shared" si="52"/>
        <v>1495.445392055098</v>
      </c>
      <c r="EG17" s="8">
        <f t="shared" si="97"/>
        <v>1429.8359526551146</v>
      </c>
      <c r="EH17" s="2">
        <v>67</v>
      </c>
      <c r="EI17" s="10">
        <f t="shared" si="53"/>
        <v>1496.8359526551146</v>
      </c>
      <c r="EJ17" s="9">
        <f>EI17*0.000929</f>
        <v>1.3905606000166015</v>
      </c>
      <c r="EK17" s="10">
        <f t="shared" si="54"/>
        <v>1495.445392055098</v>
      </c>
      <c r="EL17" s="8">
        <f t="shared" si="98"/>
        <v>1429.8359526551146</v>
      </c>
      <c r="EM17" s="2">
        <v>67</v>
      </c>
      <c r="EN17" s="10">
        <f t="shared" si="55"/>
        <v>1496.8359526551146</v>
      </c>
      <c r="EO17" s="9">
        <f>EN17*0.000929</f>
        <v>1.3905606000166015</v>
      </c>
      <c r="EP17" s="10">
        <f t="shared" si="56"/>
        <v>1495.445392055098</v>
      </c>
      <c r="EQ17" s="8">
        <f t="shared" si="99"/>
        <v>1429.8359526551146</v>
      </c>
      <c r="ER17" s="2">
        <v>67</v>
      </c>
      <c r="ES17" s="10">
        <f t="shared" si="57"/>
        <v>1496.8359526551146</v>
      </c>
      <c r="ET17" s="9">
        <f>ES17*0.000929</f>
        <v>1.3905606000166015</v>
      </c>
      <c r="EU17" s="10">
        <f t="shared" si="58"/>
        <v>1495.445392055098</v>
      </c>
      <c r="EV17" s="8">
        <f t="shared" si="100"/>
        <v>1429.8359526551146</v>
      </c>
      <c r="EW17" s="2">
        <v>67</v>
      </c>
      <c r="EX17" s="10">
        <f t="shared" si="59"/>
        <v>1496.8359526551146</v>
      </c>
      <c r="EY17" s="9">
        <f>EX17*0.000929</f>
        <v>1.3905606000166015</v>
      </c>
      <c r="EZ17" s="10">
        <f t="shared" si="60"/>
        <v>1495.445392055098</v>
      </c>
      <c r="FA17" s="8">
        <f t="shared" si="101"/>
        <v>1429.8359526551146</v>
      </c>
      <c r="FB17" s="2">
        <v>67</v>
      </c>
      <c r="FC17" s="10">
        <f t="shared" si="61"/>
        <v>1496.8359526551146</v>
      </c>
      <c r="FD17" s="9">
        <f>FC17*0.000929</f>
        <v>1.3905606000166015</v>
      </c>
      <c r="FE17" s="10">
        <f t="shared" si="62"/>
        <v>1495.445392055098</v>
      </c>
      <c r="FF17" s="8">
        <f t="shared" si="102"/>
        <v>1429.8359526551146</v>
      </c>
      <c r="FG17" s="2">
        <v>67</v>
      </c>
      <c r="FH17" s="10">
        <f t="shared" si="63"/>
        <v>1496.8359526551146</v>
      </c>
      <c r="FI17" s="9">
        <f>FH17*0.000929</f>
        <v>1.3905606000166015</v>
      </c>
      <c r="FJ17" s="10">
        <f t="shared" si="64"/>
        <v>1495.445392055098</v>
      </c>
      <c r="FK17" s="8">
        <f t="shared" si="103"/>
        <v>1429.8359526551146</v>
      </c>
      <c r="FL17" s="2">
        <v>67</v>
      </c>
      <c r="FM17" s="10">
        <f t="shared" si="65"/>
        <v>1496.8359526551146</v>
      </c>
      <c r="FN17" s="9">
        <f>FM17*0.000929</f>
        <v>1.3905606000166015</v>
      </c>
      <c r="FO17" s="10">
        <f t="shared" si="66"/>
        <v>1495.445392055098</v>
      </c>
      <c r="FP17" s="8">
        <f t="shared" si="104"/>
        <v>1429.8359526551146</v>
      </c>
      <c r="FQ17" s="2">
        <v>67</v>
      </c>
      <c r="FR17" s="10">
        <f t="shared" si="67"/>
        <v>1496.8359526551146</v>
      </c>
      <c r="FS17" s="9">
        <f>FR17*0.000929</f>
        <v>1.3905606000166015</v>
      </c>
      <c r="FT17" s="10">
        <f t="shared" si="68"/>
        <v>1495.445392055098</v>
      </c>
      <c r="FU17" s="8">
        <f t="shared" si="105"/>
        <v>1429.8359526551146</v>
      </c>
      <c r="FV17" s="2">
        <v>67</v>
      </c>
      <c r="FW17" s="10">
        <f t="shared" si="69"/>
        <v>1496.8359526551146</v>
      </c>
      <c r="FX17" s="9">
        <f>FW17*0.000929</f>
        <v>1.3905606000166015</v>
      </c>
      <c r="FY17" s="10">
        <f t="shared" si="70"/>
        <v>1495.445392055098</v>
      </c>
      <c r="FZ17" s="8">
        <f t="shared" si="106"/>
        <v>1429.8359526551146</v>
      </c>
    </row>
    <row r="18" spans="1:182" s="9" customFormat="1" ht="15" x14ac:dyDescent="0.25">
      <c r="A18" s="9">
        <v>32</v>
      </c>
      <c r="B18" s="4">
        <v>1330</v>
      </c>
      <c r="C18">
        <v>88</v>
      </c>
      <c r="D18" s="9">
        <f t="shared" si="1"/>
        <v>1418</v>
      </c>
      <c r="E18" s="9">
        <f>D18*0.000929</f>
        <v>1.3173220000000001</v>
      </c>
      <c r="F18" s="10">
        <f t="shared" si="2"/>
        <v>1416.6826779999999</v>
      </c>
      <c r="G18" s="8">
        <f t="shared" si="71"/>
        <v>1416.6826779999999</v>
      </c>
      <c r="H18" s="10">
        <v>78</v>
      </c>
      <c r="I18" s="10">
        <f t="shared" si="3"/>
        <v>1494.6826779999999</v>
      </c>
      <c r="J18" s="9">
        <f>I18*0.000929</f>
        <v>1.3885602078619999</v>
      </c>
      <c r="K18" s="10">
        <f t="shared" si="4"/>
        <v>1493.294117792138</v>
      </c>
      <c r="L18" s="8">
        <f t="shared" si="72"/>
        <v>1493.294117792138</v>
      </c>
      <c r="M18" s="10">
        <v>71</v>
      </c>
      <c r="N18" s="10">
        <f t="shared" si="5"/>
        <v>1564.294117792138</v>
      </c>
      <c r="O18" s="9">
        <f>N18*0.000929</f>
        <v>1.4532292354288963</v>
      </c>
      <c r="P18" s="10">
        <f t="shared" si="6"/>
        <v>1562.8408885567092</v>
      </c>
      <c r="Q18" s="8">
        <f t="shared" si="73"/>
        <v>1624.9598426431094</v>
      </c>
      <c r="R18" s="10">
        <v>71</v>
      </c>
      <c r="S18" s="10">
        <f t="shared" si="7"/>
        <v>1695.9598426431094</v>
      </c>
      <c r="T18" s="9">
        <f>S18*0.000929</f>
        <v>1.5755466938154488</v>
      </c>
      <c r="U18" s="10">
        <f t="shared" si="0"/>
        <v>1694.384295949294</v>
      </c>
      <c r="V18" s="8">
        <f t="shared" si="74"/>
        <v>1750.5472853677559</v>
      </c>
      <c r="W18" s="10">
        <v>71</v>
      </c>
      <c r="X18" s="10">
        <f t="shared" si="8"/>
        <v>1821.5472853677559</v>
      </c>
      <c r="Y18" s="9">
        <f>X18*0.000929</f>
        <v>1.6922174281066453</v>
      </c>
      <c r="Z18" s="10">
        <f t="shared" si="9"/>
        <v>1819.8550679396492</v>
      </c>
      <c r="AA18" s="8">
        <f t="shared" si="75"/>
        <v>1870.0585639467074</v>
      </c>
      <c r="AB18" s="10">
        <v>71</v>
      </c>
      <c r="AC18" s="10">
        <f t="shared" si="10"/>
        <v>1941.0585639467074</v>
      </c>
      <c r="AD18" s="9">
        <f>AC18*0.000929</f>
        <v>1.8032434059064912</v>
      </c>
      <c r="AE18" s="10">
        <f t="shared" si="11"/>
        <v>1939.255320540801</v>
      </c>
      <c r="AF18" s="8">
        <f t="shared" si="76"/>
        <v>1990.4785578178098</v>
      </c>
      <c r="AG18" s="2">
        <v>68</v>
      </c>
      <c r="AH18" s="10">
        <f t="shared" si="12"/>
        <v>2058.4785578178098</v>
      </c>
      <c r="AI18" s="9">
        <f>AH18*0.000929</f>
        <v>1.9123265802127454</v>
      </c>
      <c r="AJ18" s="10">
        <f t="shared" si="13"/>
        <v>2056.5662312375971</v>
      </c>
      <c r="AK18" s="8">
        <f t="shared" si="77"/>
        <v>2107.8134320933864</v>
      </c>
      <c r="AL18" s="2">
        <v>68</v>
      </c>
      <c r="AM18" s="10">
        <f t="shared" si="14"/>
        <v>2175.8134320933864</v>
      </c>
      <c r="AN18" s="9">
        <f>AM18*0.000929</f>
        <v>2.0213306784147562</v>
      </c>
      <c r="AO18" s="10">
        <f t="shared" si="15"/>
        <v>2173.7921014149715</v>
      </c>
      <c r="AP18" s="8">
        <f t="shared" si="78"/>
        <v>1539.4704480723908</v>
      </c>
      <c r="AQ18" s="2">
        <v>68</v>
      </c>
      <c r="AR18" s="10">
        <f t="shared" si="16"/>
        <v>1607.4704480723908</v>
      </c>
      <c r="AS18" s="9">
        <f>AR18*0.000929</f>
        <v>1.4933400462592512</v>
      </c>
      <c r="AT18" s="10">
        <f t="shared" si="17"/>
        <v>1605.9771080261316</v>
      </c>
      <c r="AU18" s="8">
        <f t="shared" si="79"/>
        <v>1662.2365133760438</v>
      </c>
      <c r="AV18" s="2">
        <v>68</v>
      </c>
      <c r="AW18" s="10">
        <f t="shared" si="18"/>
        <v>1730.2365133760438</v>
      </c>
      <c r="AX18" s="9">
        <f>AW18*0.000929</f>
        <v>1.6073897209263448</v>
      </c>
      <c r="AY18" s="10">
        <f t="shared" si="19"/>
        <v>1728.6291236551174</v>
      </c>
      <c r="AZ18" s="8">
        <f t="shared" si="80"/>
        <v>1785.9278269402564</v>
      </c>
      <c r="BA18" s="2">
        <v>68</v>
      </c>
      <c r="BB18" s="10">
        <f t="shared" si="20"/>
        <v>1853.9278269402564</v>
      </c>
      <c r="BC18" s="9">
        <f>BB18*0.000929</f>
        <v>1.7222989512274982</v>
      </c>
      <c r="BD18" s="10">
        <f t="shared" si="21"/>
        <v>1852.205527989029</v>
      </c>
      <c r="BE18" s="8">
        <f t="shared" si="81"/>
        <v>1906.5660967035215</v>
      </c>
      <c r="BF18" s="2">
        <v>68</v>
      </c>
      <c r="BG18" s="10">
        <f t="shared" si="22"/>
        <v>1974.5660967035215</v>
      </c>
      <c r="BH18" s="9">
        <f>BG18*0.000929</f>
        <v>1.8343719038375714</v>
      </c>
      <c r="BI18" s="10">
        <f t="shared" si="23"/>
        <v>1972.7317247996839</v>
      </c>
      <c r="BJ18" s="8">
        <f t="shared" si="82"/>
        <v>2028.1275141627821</v>
      </c>
      <c r="BK18" s="2">
        <v>68</v>
      </c>
      <c r="BL18" s="10">
        <f t="shared" si="24"/>
        <v>2096.1275141627821</v>
      </c>
      <c r="BM18" s="9">
        <f>BL18*0.000929</f>
        <v>1.9473024606572247</v>
      </c>
      <c r="BN18" s="10">
        <f t="shared" si="25"/>
        <v>2094.1802117021248</v>
      </c>
      <c r="BO18" s="8">
        <f t="shared" si="83"/>
        <v>2080.3544259469013</v>
      </c>
      <c r="BP18" s="2">
        <v>68</v>
      </c>
      <c r="BQ18" s="10">
        <f t="shared" si="26"/>
        <v>2148.3544259469013</v>
      </c>
      <c r="BR18" s="9">
        <f>BQ18*0.000929</f>
        <v>1.9958212617046713</v>
      </c>
      <c r="BS18" s="10">
        <f t="shared" si="27"/>
        <v>2146.3586046851965</v>
      </c>
      <c r="BT18" s="8">
        <f t="shared" si="84"/>
        <v>2138.5059084495119</v>
      </c>
      <c r="BU18" s="2">
        <v>68</v>
      </c>
      <c r="BV18" s="10">
        <f t="shared" si="28"/>
        <v>2206.5059084495119</v>
      </c>
      <c r="BW18" s="9">
        <f>BV18*0.000929</f>
        <v>2.0498439889495965</v>
      </c>
      <c r="BX18" s="10">
        <f t="shared" si="107"/>
        <v>2204.4560644605622</v>
      </c>
      <c r="BY18" s="8">
        <f t="shared" si="85"/>
        <v>2135.2414446158796</v>
      </c>
      <c r="BZ18" s="2">
        <v>68</v>
      </c>
      <c r="CA18" s="10">
        <f t="shared" si="29"/>
        <v>2203.2414446158796</v>
      </c>
      <c r="CB18" s="9">
        <f>CA18*0.000929</f>
        <v>2.0468113020481522</v>
      </c>
      <c r="CC18" s="10">
        <f t="shared" si="30"/>
        <v>2201.1946333138312</v>
      </c>
      <c r="CD18" s="8">
        <f t="shared" si="86"/>
        <v>2140.8895452793904</v>
      </c>
      <c r="CE18" s="2">
        <v>68</v>
      </c>
      <c r="CF18" s="10">
        <f t="shared" si="31"/>
        <v>2208.8895452793904</v>
      </c>
      <c r="CG18" s="9">
        <f>CF18*0.000929</f>
        <v>2.0520583875645539</v>
      </c>
      <c r="CH18" s="10">
        <f t="shared" si="32"/>
        <v>2206.8374868918258</v>
      </c>
      <c r="CI18" s="8">
        <f t="shared" si="87"/>
        <v>1506.3480225379863</v>
      </c>
      <c r="CJ18" s="2">
        <v>68</v>
      </c>
      <c r="CK18" s="10">
        <f t="shared" si="33"/>
        <v>1574.3480225379863</v>
      </c>
      <c r="CL18" s="9">
        <f>CK18*0.000929</f>
        <v>1.4625693129377892</v>
      </c>
      <c r="CM18" s="10">
        <f t="shared" si="34"/>
        <v>1572.8854532250484</v>
      </c>
      <c r="CN18" s="8">
        <f t="shared" si="88"/>
        <v>1500.40004509183</v>
      </c>
      <c r="CO18" s="2">
        <v>68</v>
      </c>
      <c r="CP18" s="10">
        <f t="shared" si="35"/>
        <v>1568.40004509183</v>
      </c>
      <c r="CQ18" s="9">
        <f>CP18*0.000929</f>
        <v>1.4570436418903101</v>
      </c>
      <c r="CR18" s="10">
        <f t="shared" si="36"/>
        <v>1566.9430014499396</v>
      </c>
      <c r="CS18" s="8">
        <f t="shared" si="89"/>
        <v>1498.4176712352576</v>
      </c>
      <c r="CT18" s="2">
        <v>68</v>
      </c>
      <c r="CU18" s="10">
        <f t="shared" si="37"/>
        <v>1566.4176712352576</v>
      </c>
      <c r="CV18" s="9">
        <f>CU18*0.000929</f>
        <v>1.4552020165775543</v>
      </c>
      <c r="CW18" s="10">
        <f t="shared" si="38"/>
        <v>1564.9624692186801</v>
      </c>
      <c r="CX18" s="8">
        <f t="shared" si="90"/>
        <v>1495.445392055098</v>
      </c>
      <c r="CY18" s="2">
        <v>68</v>
      </c>
      <c r="CZ18" s="10">
        <f t="shared" si="39"/>
        <v>1563.445392055098</v>
      </c>
      <c r="DA18" s="9">
        <f>CZ18*0.000929</f>
        <v>1.4524407692191861</v>
      </c>
      <c r="DB18" s="10">
        <f t="shared" si="40"/>
        <v>1561.9929512858787</v>
      </c>
      <c r="DC18" s="8">
        <f t="shared" si="91"/>
        <v>1495.445392055098</v>
      </c>
      <c r="DD18" s="2">
        <v>68</v>
      </c>
      <c r="DE18" s="10">
        <f t="shared" si="41"/>
        <v>1563.445392055098</v>
      </c>
      <c r="DF18" s="9">
        <f>DE18*0.000929</f>
        <v>1.4524407692191861</v>
      </c>
      <c r="DG18" s="10">
        <f t="shared" si="42"/>
        <v>1561.9929512858787</v>
      </c>
      <c r="DH18" s="8">
        <f t="shared" si="92"/>
        <v>1495.445392055098</v>
      </c>
      <c r="DI18" s="2">
        <v>68</v>
      </c>
      <c r="DJ18" s="10">
        <f t="shared" si="43"/>
        <v>1563.445392055098</v>
      </c>
      <c r="DK18" s="9">
        <f>DJ18*0.000929</f>
        <v>1.4524407692191861</v>
      </c>
      <c r="DL18" s="10">
        <f t="shared" si="44"/>
        <v>1561.9929512858787</v>
      </c>
      <c r="DM18" s="8">
        <f t="shared" si="93"/>
        <v>1495.445392055098</v>
      </c>
      <c r="DN18" s="2">
        <v>68</v>
      </c>
      <c r="DO18" s="10">
        <f t="shared" si="45"/>
        <v>1563.445392055098</v>
      </c>
      <c r="DP18" s="9">
        <f>DO18*0.000929</f>
        <v>1.4524407692191861</v>
      </c>
      <c r="DQ18" s="10">
        <f t="shared" si="46"/>
        <v>1561.9929512858787</v>
      </c>
      <c r="DR18" s="8">
        <f t="shared" si="94"/>
        <v>1495.445392055098</v>
      </c>
      <c r="DS18" s="2">
        <v>68</v>
      </c>
      <c r="DT18" s="10">
        <f t="shared" si="47"/>
        <v>1563.445392055098</v>
      </c>
      <c r="DU18" s="9">
        <f>DT18*0.000929</f>
        <v>1.4524407692191861</v>
      </c>
      <c r="DV18" s="10">
        <f t="shared" si="48"/>
        <v>1561.9929512858787</v>
      </c>
      <c r="DW18" s="8">
        <f t="shared" si="95"/>
        <v>1495.445392055098</v>
      </c>
      <c r="DX18" s="2">
        <v>68</v>
      </c>
      <c r="DY18" s="10">
        <f t="shared" si="49"/>
        <v>1563.445392055098</v>
      </c>
      <c r="DZ18" s="9">
        <f>DY18*0.000929</f>
        <v>1.4524407692191861</v>
      </c>
      <c r="EA18" s="10">
        <f t="shared" si="50"/>
        <v>1561.9929512858787</v>
      </c>
      <c r="EB18" s="8">
        <f t="shared" si="96"/>
        <v>1495.445392055098</v>
      </c>
      <c r="EC18" s="2">
        <v>68</v>
      </c>
      <c r="ED18" s="10">
        <f t="shared" si="51"/>
        <v>1563.445392055098</v>
      </c>
      <c r="EE18" s="9">
        <f>ED18*0.000929</f>
        <v>1.4524407692191861</v>
      </c>
      <c r="EF18" s="10">
        <f t="shared" si="52"/>
        <v>1561.9929512858787</v>
      </c>
      <c r="EG18" s="8">
        <f t="shared" si="97"/>
        <v>1495.445392055098</v>
      </c>
      <c r="EH18" s="2">
        <v>68</v>
      </c>
      <c r="EI18" s="10">
        <f t="shared" si="53"/>
        <v>1563.445392055098</v>
      </c>
      <c r="EJ18" s="9">
        <f>EI18*0.000929</f>
        <v>1.4524407692191861</v>
      </c>
      <c r="EK18" s="10">
        <f t="shared" si="54"/>
        <v>1561.9929512858787</v>
      </c>
      <c r="EL18" s="8">
        <f t="shared" si="98"/>
        <v>1495.445392055098</v>
      </c>
      <c r="EM18" s="2">
        <v>68</v>
      </c>
      <c r="EN18" s="10">
        <f t="shared" si="55"/>
        <v>1563.445392055098</v>
      </c>
      <c r="EO18" s="9">
        <f>EN18*0.000929</f>
        <v>1.4524407692191861</v>
      </c>
      <c r="EP18" s="10">
        <f t="shared" si="56"/>
        <v>1561.9929512858787</v>
      </c>
      <c r="EQ18" s="8">
        <f t="shared" si="99"/>
        <v>1495.445392055098</v>
      </c>
      <c r="ER18" s="2">
        <v>68</v>
      </c>
      <c r="ES18" s="10">
        <f t="shared" si="57"/>
        <v>1563.445392055098</v>
      </c>
      <c r="ET18" s="9">
        <f>ES18*0.000929</f>
        <v>1.4524407692191861</v>
      </c>
      <c r="EU18" s="10">
        <f t="shared" si="58"/>
        <v>1561.9929512858787</v>
      </c>
      <c r="EV18" s="8">
        <f t="shared" si="100"/>
        <v>1495.445392055098</v>
      </c>
      <c r="EW18" s="2">
        <v>68</v>
      </c>
      <c r="EX18" s="10">
        <f t="shared" si="59"/>
        <v>1563.445392055098</v>
      </c>
      <c r="EY18" s="9">
        <f>EX18*0.000929</f>
        <v>1.4524407692191861</v>
      </c>
      <c r="EZ18" s="10">
        <f t="shared" si="60"/>
        <v>1561.9929512858787</v>
      </c>
      <c r="FA18" s="8">
        <f t="shared" si="101"/>
        <v>1495.445392055098</v>
      </c>
      <c r="FB18" s="2">
        <v>68</v>
      </c>
      <c r="FC18" s="10">
        <f t="shared" si="61"/>
        <v>1563.445392055098</v>
      </c>
      <c r="FD18" s="9">
        <f>FC18*0.000929</f>
        <v>1.4524407692191861</v>
      </c>
      <c r="FE18" s="10">
        <f t="shared" si="62"/>
        <v>1561.9929512858787</v>
      </c>
      <c r="FF18" s="8">
        <f t="shared" si="102"/>
        <v>1495.445392055098</v>
      </c>
      <c r="FG18" s="2">
        <v>68</v>
      </c>
      <c r="FH18" s="10">
        <f t="shared" si="63"/>
        <v>1563.445392055098</v>
      </c>
      <c r="FI18" s="9">
        <f>FH18*0.000929</f>
        <v>1.4524407692191861</v>
      </c>
      <c r="FJ18" s="10">
        <f t="shared" si="64"/>
        <v>1561.9929512858787</v>
      </c>
      <c r="FK18" s="8">
        <f t="shared" si="103"/>
        <v>1495.445392055098</v>
      </c>
      <c r="FL18" s="2">
        <v>68</v>
      </c>
      <c r="FM18" s="10">
        <f t="shared" si="65"/>
        <v>1563.445392055098</v>
      </c>
      <c r="FN18" s="9">
        <f>FM18*0.000929</f>
        <v>1.4524407692191861</v>
      </c>
      <c r="FO18" s="10">
        <f t="shared" si="66"/>
        <v>1561.9929512858787</v>
      </c>
      <c r="FP18" s="8">
        <f t="shared" si="104"/>
        <v>1495.445392055098</v>
      </c>
      <c r="FQ18" s="2">
        <v>68</v>
      </c>
      <c r="FR18" s="10">
        <f t="shared" si="67"/>
        <v>1563.445392055098</v>
      </c>
      <c r="FS18" s="9">
        <f>FR18*0.000929</f>
        <v>1.4524407692191861</v>
      </c>
      <c r="FT18" s="10">
        <f t="shared" si="68"/>
        <v>1561.9929512858787</v>
      </c>
      <c r="FU18" s="8">
        <f t="shared" si="105"/>
        <v>1495.445392055098</v>
      </c>
      <c r="FV18" s="2">
        <v>68</v>
      </c>
      <c r="FW18" s="10">
        <f t="shared" si="69"/>
        <v>1563.445392055098</v>
      </c>
      <c r="FX18" s="9">
        <f>FW18*0.000929</f>
        <v>1.4524407692191861</v>
      </c>
      <c r="FY18" s="10">
        <f t="shared" si="70"/>
        <v>1561.9929512858787</v>
      </c>
      <c r="FZ18" s="8">
        <f t="shared" si="106"/>
        <v>1495.445392055098</v>
      </c>
    </row>
    <row r="19" spans="1:182" s="9" customFormat="1" x14ac:dyDescent="0.3">
      <c r="A19" s="9">
        <v>33</v>
      </c>
      <c r="B19" s="4">
        <v>1330</v>
      </c>
      <c r="C19">
        <v>88</v>
      </c>
      <c r="D19" s="9">
        <f t="shared" si="1"/>
        <v>1418</v>
      </c>
      <c r="E19" s="9">
        <f>D19*0.000929</f>
        <v>1.3173220000000001</v>
      </c>
      <c r="F19" s="10">
        <f t="shared" si="2"/>
        <v>1416.6826779999999</v>
      </c>
      <c r="G19" s="8">
        <f t="shared" si="71"/>
        <v>1416.6826779999999</v>
      </c>
      <c r="H19" s="10">
        <v>77</v>
      </c>
      <c r="I19" s="10">
        <f t="shared" si="3"/>
        <v>1493.6826779999999</v>
      </c>
      <c r="J19" s="9">
        <f>I19*0.000929</f>
        <v>1.3876312078619999</v>
      </c>
      <c r="K19" s="10">
        <f t="shared" si="4"/>
        <v>1492.295046792138</v>
      </c>
      <c r="L19" s="8">
        <f t="shared" si="72"/>
        <v>1493.294117792138</v>
      </c>
      <c r="M19" s="10">
        <v>70</v>
      </c>
      <c r="N19" s="10">
        <f t="shared" si="5"/>
        <v>1563.294117792138</v>
      </c>
      <c r="O19" s="9">
        <f>N19*0.000929</f>
        <v>1.4523002354288963</v>
      </c>
      <c r="P19" s="10">
        <f t="shared" si="6"/>
        <v>1561.841817556709</v>
      </c>
      <c r="Q19" s="8">
        <f t="shared" si="73"/>
        <v>1562.8408885567092</v>
      </c>
      <c r="R19" s="10">
        <v>70</v>
      </c>
      <c r="S19" s="10">
        <f t="shared" si="7"/>
        <v>1632.8408885567092</v>
      </c>
      <c r="T19" s="9">
        <f>S19*0.000929</f>
        <v>1.516909185469183</v>
      </c>
      <c r="U19" s="10">
        <f t="shared" si="0"/>
        <v>1631.3239793712401</v>
      </c>
      <c r="V19" s="8">
        <f t="shared" si="74"/>
        <v>1694.384295949294</v>
      </c>
      <c r="W19" s="10">
        <v>70</v>
      </c>
      <c r="X19" s="10">
        <f t="shared" si="8"/>
        <v>1764.384295949294</v>
      </c>
      <c r="Y19" s="9">
        <f>X19*0.000929</f>
        <v>1.6391130109368941</v>
      </c>
      <c r="Z19" s="10">
        <f t="shared" si="9"/>
        <v>1762.7451829383572</v>
      </c>
      <c r="AA19" s="8">
        <f t="shared" si="75"/>
        <v>1819.8550679396492</v>
      </c>
      <c r="AB19" s="10">
        <v>70</v>
      </c>
      <c r="AC19" s="10">
        <f t="shared" si="10"/>
        <v>1889.8550679396492</v>
      </c>
      <c r="AD19" s="9">
        <f>AC19*0.000929</f>
        <v>1.7556753581159341</v>
      </c>
      <c r="AE19" s="10">
        <f t="shared" si="11"/>
        <v>1888.0993925815333</v>
      </c>
      <c r="AF19" s="8">
        <f t="shared" si="76"/>
        <v>1939.255320540801</v>
      </c>
      <c r="AG19" s="2">
        <v>67</v>
      </c>
      <c r="AH19" s="10">
        <f t="shared" si="12"/>
        <v>2006.255320540801</v>
      </c>
      <c r="AI19" s="9">
        <f>AH19*0.000929</f>
        <v>1.8638111927824041</v>
      </c>
      <c r="AJ19" s="10">
        <f t="shared" si="13"/>
        <v>2004.3915093480186</v>
      </c>
      <c r="AK19" s="8">
        <f t="shared" si="77"/>
        <v>2056.5662312375971</v>
      </c>
      <c r="AL19" s="2">
        <v>67</v>
      </c>
      <c r="AM19" s="10">
        <f t="shared" si="14"/>
        <v>2123.5662312375971</v>
      </c>
      <c r="AN19" s="9">
        <f>AM19*0.000929</f>
        <v>1.9727930288197277</v>
      </c>
      <c r="AO19" s="10">
        <f t="shared" si="15"/>
        <v>2121.5934382087776</v>
      </c>
      <c r="AP19" s="8">
        <f t="shared" si="78"/>
        <v>2173.7921014149715</v>
      </c>
      <c r="AQ19" s="2">
        <v>67</v>
      </c>
      <c r="AR19" s="10">
        <f t="shared" si="16"/>
        <v>2240.7921014149715</v>
      </c>
      <c r="AS19" s="9">
        <f>AR19*0.000929</f>
        <v>2.0816958622145085</v>
      </c>
      <c r="AT19" s="10">
        <f t="shared" si="17"/>
        <v>2238.710405552757</v>
      </c>
      <c r="AU19" s="8">
        <f t="shared" si="79"/>
        <v>1605.9771080261316</v>
      </c>
      <c r="AV19" s="2">
        <v>67</v>
      </c>
      <c r="AW19" s="10">
        <f t="shared" si="18"/>
        <v>1672.9771080261316</v>
      </c>
      <c r="AX19" s="9">
        <f>AW19*0.000929</f>
        <v>1.5541957333562764</v>
      </c>
      <c r="AY19" s="10">
        <f t="shared" si="19"/>
        <v>1671.4229122927754</v>
      </c>
      <c r="AZ19" s="8">
        <f t="shared" si="80"/>
        <v>1728.6291236551174</v>
      </c>
      <c r="BA19" s="2">
        <v>67</v>
      </c>
      <c r="BB19" s="10">
        <f t="shared" si="20"/>
        <v>1795.6291236551174</v>
      </c>
      <c r="BC19" s="9">
        <f>BB19*0.000929</f>
        <v>1.6681394558756042</v>
      </c>
      <c r="BD19" s="10">
        <f t="shared" si="21"/>
        <v>1793.9609841992417</v>
      </c>
      <c r="BE19" s="8">
        <f t="shared" si="81"/>
        <v>1852.205527989029</v>
      </c>
      <c r="BF19" s="2">
        <v>67</v>
      </c>
      <c r="BG19" s="10">
        <f t="shared" si="22"/>
        <v>1919.205527989029</v>
      </c>
      <c r="BH19" s="9">
        <f>BG19*0.000929</f>
        <v>1.7829419355018079</v>
      </c>
      <c r="BI19" s="10">
        <f t="shared" si="23"/>
        <v>1917.4225860535271</v>
      </c>
      <c r="BJ19" s="8">
        <f t="shared" si="82"/>
        <v>1972.7317247996839</v>
      </c>
      <c r="BK19" s="2">
        <v>67</v>
      </c>
      <c r="BL19" s="10">
        <f t="shared" si="24"/>
        <v>2039.7317247996839</v>
      </c>
      <c r="BM19" s="9">
        <f>BL19*0.000929</f>
        <v>1.8949107723389065</v>
      </c>
      <c r="BN19" s="10">
        <f t="shared" si="25"/>
        <v>2037.8368140273449</v>
      </c>
      <c r="BO19" s="8">
        <f t="shared" si="83"/>
        <v>2094.1802117021248</v>
      </c>
      <c r="BP19" s="2">
        <v>67</v>
      </c>
      <c r="BQ19" s="10">
        <f t="shared" si="26"/>
        <v>2161.1802117021248</v>
      </c>
      <c r="BR19" s="9">
        <f>BQ19*0.000929</f>
        <v>2.0077364166712739</v>
      </c>
      <c r="BS19" s="10">
        <f t="shared" si="27"/>
        <v>2159.1724752854534</v>
      </c>
      <c r="BT19" s="8">
        <f t="shared" si="84"/>
        <v>2146.3586046851965</v>
      </c>
      <c r="BU19" s="2">
        <v>67</v>
      </c>
      <c r="BV19" s="10">
        <f t="shared" si="28"/>
        <v>2213.3586046851965</v>
      </c>
      <c r="BW19" s="9">
        <f>BV19*0.000929</f>
        <v>2.0562101437525477</v>
      </c>
      <c r="BX19" s="10">
        <f t="shared" si="107"/>
        <v>2211.3023945414438</v>
      </c>
      <c r="BY19" s="8">
        <f t="shared" si="85"/>
        <v>2204.4560644605622</v>
      </c>
      <c r="BZ19" s="2">
        <v>67</v>
      </c>
      <c r="CA19" s="10">
        <f t="shared" si="29"/>
        <v>2271.4560644605622</v>
      </c>
      <c r="CB19" s="9">
        <f>CA19*0.000929</f>
        <v>2.1101826838838624</v>
      </c>
      <c r="CC19" s="10">
        <f t="shared" si="30"/>
        <v>2269.3458817766782</v>
      </c>
      <c r="CD19" s="8">
        <f t="shared" si="86"/>
        <v>2201.1946333138312</v>
      </c>
      <c r="CE19" s="2">
        <v>67</v>
      </c>
      <c r="CF19" s="10">
        <f t="shared" si="31"/>
        <v>2268.1946333138312</v>
      </c>
      <c r="CG19" s="9">
        <f>CF19*0.000929</f>
        <v>2.1071528143485492</v>
      </c>
      <c r="CH19" s="10">
        <f t="shared" si="32"/>
        <v>2266.0874804994828</v>
      </c>
      <c r="CI19" s="8">
        <f t="shared" si="87"/>
        <v>2206.8374868918258</v>
      </c>
      <c r="CJ19" s="2">
        <v>67</v>
      </c>
      <c r="CK19" s="10">
        <f t="shared" si="33"/>
        <v>2273.8374868918258</v>
      </c>
      <c r="CL19" s="9">
        <f>CK19*0.000929</f>
        <v>2.1123950253225061</v>
      </c>
      <c r="CM19" s="10">
        <f t="shared" si="34"/>
        <v>2271.7250918665031</v>
      </c>
      <c r="CN19" s="8">
        <f t="shared" si="88"/>
        <v>1572.8854532250484</v>
      </c>
      <c r="CO19" s="2">
        <v>67</v>
      </c>
      <c r="CP19" s="10">
        <f t="shared" si="35"/>
        <v>1639.8854532250484</v>
      </c>
      <c r="CQ19" s="9">
        <f>CP19*0.000929</f>
        <v>1.5234535860460701</v>
      </c>
      <c r="CR19" s="10">
        <f t="shared" si="36"/>
        <v>1638.3619996390023</v>
      </c>
      <c r="CS19" s="8">
        <f t="shared" si="89"/>
        <v>1566.9430014499396</v>
      </c>
      <c r="CT19" s="2">
        <v>67</v>
      </c>
      <c r="CU19" s="10">
        <f t="shared" si="37"/>
        <v>1633.9430014499396</v>
      </c>
      <c r="CV19" s="9">
        <f>CU19*0.000929</f>
        <v>1.5179330483469939</v>
      </c>
      <c r="CW19" s="10">
        <f t="shared" si="38"/>
        <v>1632.4250684015926</v>
      </c>
      <c r="CX19" s="8">
        <f t="shared" si="90"/>
        <v>1564.9624692186801</v>
      </c>
      <c r="CY19" s="2">
        <v>67</v>
      </c>
      <c r="CZ19" s="10">
        <f t="shared" si="39"/>
        <v>1631.9624692186801</v>
      </c>
      <c r="DA19" s="9">
        <f>CZ19*0.000929</f>
        <v>1.5160931339041539</v>
      </c>
      <c r="DB19" s="10">
        <f t="shared" si="40"/>
        <v>1630.4463760847759</v>
      </c>
      <c r="DC19" s="8">
        <f t="shared" si="91"/>
        <v>1561.9929512858787</v>
      </c>
      <c r="DD19" s="2">
        <v>67</v>
      </c>
      <c r="DE19" s="10">
        <f t="shared" si="41"/>
        <v>1628.9929512858787</v>
      </c>
      <c r="DF19" s="9">
        <f>DE19*0.000929</f>
        <v>1.5133344517445813</v>
      </c>
      <c r="DG19" s="10">
        <f t="shared" si="42"/>
        <v>1627.479616834134</v>
      </c>
      <c r="DH19" s="8">
        <f t="shared" si="92"/>
        <v>1561.9929512858787</v>
      </c>
      <c r="DI19" s="2">
        <v>67</v>
      </c>
      <c r="DJ19" s="10">
        <f t="shared" si="43"/>
        <v>1628.9929512858787</v>
      </c>
      <c r="DK19" s="9">
        <f>DJ19*0.000929</f>
        <v>1.5133344517445813</v>
      </c>
      <c r="DL19" s="10">
        <f t="shared" si="44"/>
        <v>1627.479616834134</v>
      </c>
      <c r="DM19" s="8">
        <f t="shared" si="93"/>
        <v>1561.9929512858787</v>
      </c>
      <c r="DN19" s="2">
        <v>67</v>
      </c>
      <c r="DO19" s="10">
        <f t="shared" si="45"/>
        <v>1628.9929512858787</v>
      </c>
      <c r="DP19" s="9">
        <f>DO19*0.000929</f>
        <v>1.5133344517445813</v>
      </c>
      <c r="DQ19" s="10">
        <f t="shared" si="46"/>
        <v>1627.479616834134</v>
      </c>
      <c r="DR19" s="8">
        <f t="shared" si="94"/>
        <v>1561.9929512858787</v>
      </c>
      <c r="DS19" s="2">
        <v>67</v>
      </c>
      <c r="DT19" s="10">
        <f t="shared" si="47"/>
        <v>1628.9929512858787</v>
      </c>
      <c r="DU19" s="9">
        <f>DT19*0.000929</f>
        <v>1.5133344517445813</v>
      </c>
      <c r="DV19" s="10">
        <f t="shared" si="48"/>
        <v>1627.479616834134</v>
      </c>
      <c r="DW19" s="8">
        <f t="shared" si="95"/>
        <v>1561.9929512858787</v>
      </c>
      <c r="DX19" s="2">
        <v>67</v>
      </c>
      <c r="DY19" s="10">
        <f t="shared" si="49"/>
        <v>1628.9929512858787</v>
      </c>
      <c r="DZ19" s="9">
        <f>DY19*0.000929</f>
        <v>1.5133344517445813</v>
      </c>
      <c r="EA19" s="10">
        <f t="shared" si="50"/>
        <v>1627.479616834134</v>
      </c>
      <c r="EB19" s="8">
        <f t="shared" si="96"/>
        <v>1561.9929512858787</v>
      </c>
      <c r="EC19" s="2">
        <v>67</v>
      </c>
      <c r="ED19" s="10">
        <f t="shared" si="51"/>
        <v>1628.9929512858787</v>
      </c>
      <c r="EE19" s="9">
        <f>ED19*0.000929</f>
        <v>1.5133344517445813</v>
      </c>
      <c r="EF19" s="10">
        <f t="shared" si="52"/>
        <v>1627.479616834134</v>
      </c>
      <c r="EG19" s="8">
        <f t="shared" si="97"/>
        <v>1561.9929512858787</v>
      </c>
      <c r="EH19" s="2">
        <v>67</v>
      </c>
      <c r="EI19" s="10">
        <f t="shared" si="53"/>
        <v>1628.9929512858787</v>
      </c>
      <c r="EJ19" s="9">
        <f>EI19*0.000929</f>
        <v>1.5133344517445813</v>
      </c>
      <c r="EK19" s="10">
        <f t="shared" si="54"/>
        <v>1627.479616834134</v>
      </c>
      <c r="EL19" s="8">
        <f t="shared" si="98"/>
        <v>1561.9929512858787</v>
      </c>
      <c r="EM19" s="2">
        <v>67</v>
      </c>
      <c r="EN19" s="10">
        <f t="shared" si="55"/>
        <v>1628.9929512858787</v>
      </c>
      <c r="EO19" s="9">
        <f>EN19*0.000929</f>
        <v>1.5133344517445813</v>
      </c>
      <c r="EP19" s="10">
        <f t="shared" si="56"/>
        <v>1627.479616834134</v>
      </c>
      <c r="EQ19" s="8">
        <f t="shared" si="99"/>
        <v>1561.9929512858787</v>
      </c>
      <c r="ER19" s="2">
        <v>67</v>
      </c>
      <c r="ES19" s="10">
        <f t="shared" si="57"/>
        <v>1628.9929512858787</v>
      </c>
      <c r="ET19" s="9">
        <f>ES19*0.000929</f>
        <v>1.5133344517445813</v>
      </c>
      <c r="EU19" s="10">
        <f t="shared" si="58"/>
        <v>1627.479616834134</v>
      </c>
      <c r="EV19" s="8">
        <f t="shared" si="100"/>
        <v>1561.9929512858787</v>
      </c>
      <c r="EW19" s="2">
        <v>67</v>
      </c>
      <c r="EX19" s="10">
        <f t="shared" si="59"/>
        <v>1628.9929512858787</v>
      </c>
      <c r="EY19" s="9">
        <f>EX19*0.000929</f>
        <v>1.5133344517445813</v>
      </c>
      <c r="EZ19" s="10">
        <f t="shared" si="60"/>
        <v>1627.479616834134</v>
      </c>
      <c r="FA19" s="8">
        <f t="shared" si="101"/>
        <v>1561.9929512858787</v>
      </c>
      <c r="FB19" s="2">
        <v>67</v>
      </c>
      <c r="FC19" s="10">
        <f t="shared" si="61"/>
        <v>1628.9929512858787</v>
      </c>
      <c r="FD19" s="9">
        <f>FC19*0.000929</f>
        <v>1.5133344517445813</v>
      </c>
      <c r="FE19" s="10">
        <f t="shared" si="62"/>
        <v>1627.479616834134</v>
      </c>
      <c r="FF19" s="8">
        <f t="shared" si="102"/>
        <v>1561.9929512858787</v>
      </c>
      <c r="FG19" s="2">
        <v>67</v>
      </c>
      <c r="FH19" s="10">
        <f t="shared" si="63"/>
        <v>1628.9929512858787</v>
      </c>
      <c r="FI19" s="9">
        <f>FH19*0.000929</f>
        <v>1.5133344517445813</v>
      </c>
      <c r="FJ19" s="10">
        <f t="shared" si="64"/>
        <v>1627.479616834134</v>
      </c>
      <c r="FK19" s="8">
        <f t="shared" si="103"/>
        <v>1561.9929512858787</v>
      </c>
      <c r="FL19" s="2">
        <v>67</v>
      </c>
      <c r="FM19" s="10">
        <f t="shared" si="65"/>
        <v>1628.9929512858787</v>
      </c>
      <c r="FN19" s="9">
        <f>FM19*0.000929</f>
        <v>1.5133344517445813</v>
      </c>
      <c r="FO19" s="10">
        <f t="shared" si="66"/>
        <v>1627.479616834134</v>
      </c>
      <c r="FP19" s="8">
        <f t="shared" si="104"/>
        <v>1561.9929512858787</v>
      </c>
      <c r="FQ19" s="2">
        <v>67</v>
      </c>
      <c r="FR19" s="10">
        <f t="shared" si="67"/>
        <v>1628.9929512858787</v>
      </c>
      <c r="FS19" s="9">
        <f>FR19*0.000929</f>
        <v>1.5133344517445813</v>
      </c>
      <c r="FT19" s="10">
        <f t="shared" si="68"/>
        <v>1627.479616834134</v>
      </c>
      <c r="FU19" s="8">
        <f t="shared" si="105"/>
        <v>1561.9929512858787</v>
      </c>
      <c r="FV19" s="2">
        <v>67</v>
      </c>
      <c r="FW19" s="10">
        <f t="shared" si="69"/>
        <v>1628.9929512858787</v>
      </c>
      <c r="FX19" s="9">
        <f>FW19*0.000929</f>
        <v>1.5133344517445813</v>
      </c>
      <c r="FY19" s="10">
        <f t="shared" si="70"/>
        <v>1627.479616834134</v>
      </c>
      <c r="FZ19" s="8">
        <f t="shared" si="106"/>
        <v>1561.9929512858787</v>
      </c>
    </row>
    <row r="20" spans="1:182" s="9" customFormat="1" x14ac:dyDescent="0.3">
      <c r="A20" s="9">
        <v>34</v>
      </c>
      <c r="B20" s="4">
        <v>1330</v>
      </c>
      <c r="C20">
        <v>88</v>
      </c>
      <c r="D20" s="9">
        <f t="shared" si="1"/>
        <v>1418</v>
      </c>
      <c r="E20" s="9">
        <f>D20*0.000929</f>
        <v>1.3173220000000001</v>
      </c>
      <c r="F20" s="10">
        <f t="shared" si="2"/>
        <v>1416.6826779999999</v>
      </c>
      <c r="G20" s="8">
        <f t="shared" si="71"/>
        <v>1416.6826779999999</v>
      </c>
      <c r="H20" s="10">
        <v>77</v>
      </c>
      <c r="I20" s="10">
        <f t="shared" si="3"/>
        <v>1493.6826779999999</v>
      </c>
      <c r="J20" s="9">
        <f>I20*0.000929</f>
        <v>1.3876312078619999</v>
      </c>
      <c r="K20" s="10">
        <f t="shared" si="4"/>
        <v>1492.295046792138</v>
      </c>
      <c r="L20" s="8">
        <f t="shared" si="72"/>
        <v>1492.295046792138</v>
      </c>
      <c r="M20" s="10">
        <v>70</v>
      </c>
      <c r="N20" s="10">
        <f t="shared" si="5"/>
        <v>1562.295046792138</v>
      </c>
      <c r="O20" s="9">
        <f>N20*0.000929</f>
        <v>1.4513720984698963</v>
      </c>
      <c r="P20" s="10">
        <f t="shared" si="6"/>
        <v>1560.8436746936682</v>
      </c>
      <c r="Q20" s="8">
        <f t="shared" si="73"/>
        <v>1561.841817556709</v>
      </c>
      <c r="R20" s="10">
        <v>70</v>
      </c>
      <c r="S20" s="10">
        <f t="shared" si="7"/>
        <v>1631.841817556709</v>
      </c>
      <c r="T20" s="9">
        <f>S20*0.000929</f>
        <v>1.5159810485101828</v>
      </c>
      <c r="U20" s="10">
        <f t="shared" si="0"/>
        <v>1630.3258365081988</v>
      </c>
      <c r="V20" s="8">
        <f t="shared" si="74"/>
        <v>1631.3239793712401</v>
      </c>
      <c r="W20" s="10">
        <v>70</v>
      </c>
      <c r="X20" s="10">
        <f t="shared" si="8"/>
        <v>1701.3239793712401</v>
      </c>
      <c r="Y20" s="9">
        <f>X20*0.000929</f>
        <v>1.580529976835882</v>
      </c>
      <c r="Z20" s="10">
        <f t="shared" si="9"/>
        <v>1699.7434493944043</v>
      </c>
      <c r="AA20" s="8">
        <f t="shared" si="75"/>
        <v>1762.7451829383572</v>
      </c>
      <c r="AB20" s="10">
        <v>70</v>
      </c>
      <c r="AC20" s="10">
        <f t="shared" si="10"/>
        <v>1832.7451829383572</v>
      </c>
      <c r="AD20" s="9">
        <f>AC20*0.000929</f>
        <v>1.7026202749497339</v>
      </c>
      <c r="AE20" s="10">
        <f t="shared" si="11"/>
        <v>1831.0425626634074</v>
      </c>
      <c r="AF20" s="8">
        <f t="shared" si="76"/>
        <v>1888.0993925815333</v>
      </c>
      <c r="AG20" s="2">
        <v>67</v>
      </c>
      <c r="AH20" s="10">
        <f t="shared" si="12"/>
        <v>1955.0993925815333</v>
      </c>
      <c r="AI20" s="9">
        <f>AH20*0.000929</f>
        <v>1.8162873357082445</v>
      </c>
      <c r="AJ20" s="10">
        <f t="shared" si="13"/>
        <v>1953.283105245825</v>
      </c>
      <c r="AK20" s="8">
        <f t="shared" si="77"/>
        <v>2004.3915093480186</v>
      </c>
      <c r="AL20" s="2">
        <v>67</v>
      </c>
      <c r="AM20" s="10">
        <f t="shared" si="14"/>
        <v>2071.3915093480186</v>
      </c>
      <c r="AN20" s="9">
        <f>AM20*0.000929</f>
        <v>1.9243227121843094</v>
      </c>
      <c r="AO20" s="10">
        <f t="shared" si="15"/>
        <v>2069.4671866358344</v>
      </c>
      <c r="AP20" s="8">
        <f t="shared" si="78"/>
        <v>2121.5934382087776</v>
      </c>
      <c r="AQ20" s="2">
        <v>67</v>
      </c>
      <c r="AR20" s="10">
        <f t="shared" si="16"/>
        <v>2188.5934382087776</v>
      </c>
      <c r="AS20" s="9">
        <f>AR20*0.000929</f>
        <v>2.0332033040959545</v>
      </c>
      <c r="AT20" s="10">
        <f t="shared" si="17"/>
        <v>2186.5602349046817</v>
      </c>
      <c r="AU20" s="8">
        <f t="shared" si="79"/>
        <v>2238.710405552757</v>
      </c>
      <c r="AV20" s="2">
        <v>67</v>
      </c>
      <c r="AW20" s="10">
        <f t="shared" si="18"/>
        <v>2305.710405552757</v>
      </c>
      <c r="AX20" s="9">
        <f>AW20*0.000929</f>
        <v>2.1420049667585115</v>
      </c>
      <c r="AY20" s="10">
        <f t="shared" si="19"/>
        <v>2303.5684005859985</v>
      </c>
      <c r="AZ20" s="8">
        <f t="shared" si="80"/>
        <v>1671.4229122927754</v>
      </c>
      <c r="BA20" s="2">
        <v>67</v>
      </c>
      <c r="BB20" s="10">
        <f t="shared" si="20"/>
        <v>1738.4229122927754</v>
      </c>
      <c r="BC20" s="9">
        <f>BB20*0.000929</f>
        <v>1.6149948855199885</v>
      </c>
      <c r="BD20" s="10">
        <f t="shared" si="21"/>
        <v>1736.8079174072554</v>
      </c>
      <c r="BE20" s="8">
        <f t="shared" si="81"/>
        <v>1793.9609841992417</v>
      </c>
      <c r="BF20" s="2">
        <v>67</v>
      </c>
      <c r="BG20" s="10">
        <f t="shared" si="22"/>
        <v>1860.9609841992417</v>
      </c>
      <c r="BH20" s="9">
        <f>BG20*0.000929</f>
        <v>1.7288327543210955</v>
      </c>
      <c r="BI20" s="10">
        <f t="shared" si="23"/>
        <v>1859.2321514449206</v>
      </c>
      <c r="BJ20" s="8">
        <f t="shared" si="82"/>
        <v>1917.4225860535271</v>
      </c>
      <c r="BK20" s="2">
        <v>67</v>
      </c>
      <c r="BL20" s="10">
        <f t="shared" si="24"/>
        <v>1984.4225860535271</v>
      </c>
      <c r="BM20" s="9">
        <f>BL20*0.000929</f>
        <v>1.8435285824437266</v>
      </c>
      <c r="BN20" s="10">
        <f t="shared" si="25"/>
        <v>1982.5790574710834</v>
      </c>
      <c r="BO20" s="8">
        <f t="shared" si="83"/>
        <v>2037.8368140273449</v>
      </c>
      <c r="BP20" s="2">
        <v>67</v>
      </c>
      <c r="BQ20" s="10">
        <f t="shared" si="26"/>
        <v>2104.8368140273451</v>
      </c>
      <c r="BR20" s="9">
        <f>BQ20*0.000929</f>
        <v>1.9553934002314037</v>
      </c>
      <c r="BS20" s="10">
        <f t="shared" si="27"/>
        <v>2102.8814206271136</v>
      </c>
      <c r="BT20" s="8">
        <f t="shared" si="84"/>
        <v>2159.1724752854534</v>
      </c>
      <c r="BU20" s="2">
        <v>67</v>
      </c>
      <c r="BV20" s="10">
        <f t="shared" si="28"/>
        <v>2226.1724752854534</v>
      </c>
      <c r="BW20" s="9">
        <f>BV20*0.000929</f>
        <v>2.0681142295401864</v>
      </c>
      <c r="BX20" s="10">
        <f t="shared" si="107"/>
        <v>2224.1043610559132</v>
      </c>
      <c r="BY20" s="8">
        <f t="shared" si="85"/>
        <v>2211.3023945414438</v>
      </c>
      <c r="BZ20" s="2">
        <v>67</v>
      </c>
      <c r="CA20" s="10">
        <f t="shared" si="29"/>
        <v>2278.3023945414438</v>
      </c>
      <c r="CB20" s="9">
        <f>CA20*0.000929</f>
        <v>2.1165429245290013</v>
      </c>
      <c r="CC20" s="10">
        <f t="shared" si="30"/>
        <v>2276.185851616915</v>
      </c>
      <c r="CD20" s="8">
        <f t="shared" si="86"/>
        <v>2269.3458817766782</v>
      </c>
      <c r="CE20" s="2">
        <v>67</v>
      </c>
      <c r="CF20" s="10">
        <f t="shared" si="31"/>
        <v>2336.3458817766782</v>
      </c>
      <c r="CG20" s="9">
        <f>CF20*0.000929</f>
        <v>2.1704653241705341</v>
      </c>
      <c r="CH20" s="10">
        <f t="shared" si="32"/>
        <v>2334.1754164525078</v>
      </c>
      <c r="CI20" s="8">
        <f t="shared" si="87"/>
        <v>2266.0874804994828</v>
      </c>
      <c r="CJ20" s="2">
        <v>67</v>
      </c>
      <c r="CK20" s="10">
        <f t="shared" si="33"/>
        <v>2333.0874804994828</v>
      </c>
      <c r="CL20" s="9">
        <f>CK20*0.000929</f>
        <v>2.1674382693840197</v>
      </c>
      <c r="CM20" s="10">
        <f t="shared" si="34"/>
        <v>2330.9200422300987</v>
      </c>
      <c r="CN20" s="8">
        <f t="shared" si="88"/>
        <v>2271.7250918665031</v>
      </c>
      <c r="CO20" s="2">
        <v>67</v>
      </c>
      <c r="CP20" s="10">
        <f t="shared" si="35"/>
        <v>2338.7250918665031</v>
      </c>
      <c r="CQ20" s="9">
        <f>CP20*0.000929</f>
        <v>2.1726756103439815</v>
      </c>
      <c r="CR20" s="10">
        <f t="shared" si="36"/>
        <v>2336.5524162561592</v>
      </c>
      <c r="CS20" s="8">
        <f t="shared" si="89"/>
        <v>1638.3619996390023</v>
      </c>
      <c r="CT20" s="2">
        <v>67</v>
      </c>
      <c r="CU20" s="10">
        <f t="shared" si="37"/>
        <v>1705.3619996390023</v>
      </c>
      <c r="CV20" s="9">
        <f>CU20*0.000929</f>
        <v>1.5842812976646332</v>
      </c>
      <c r="CW20" s="10">
        <f t="shared" si="38"/>
        <v>1703.7777183413377</v>
      </c>
      <c r="CX20" s="8">
        <f t="shared" si="90"/>
        <v>1632.4250684015926</v>
      </c>
      <c r="CY20" s="2">
        <v>67</v>
      </c>
      <c r="CZ20" s="10">
        <f t="shared" si="39"/>
        <v>1699.4250684015926</v>
      </c>
      <c r="DA20" s="9">
        <f>CZ20*0.000929</f>
        <v>1.5787658885450797</v>
      </c>
      <c r="DB20" s="10">
        <f t="shared" si="40"/>
        <v>1697.8463025130475</v>
      </c>
      <c r="DC20" s="8">
        <f t="shared" si="91"/>
        <v>1630.4463760847759</v>
      </c>
      <c r="DD20" s="2">
        <v>67</v>
      </c>
      <c r="DE20" s="10">
        <f t="shared" si="41"/>
        <v>1697.4463760847759</v>
      </c>
      <c r="DF20" s="9">
        <f>DE20*0.000929</f>
        <v>1.5769276833827568</v>
      </c>
      <c r="DG20" s="10">
        <f t="shared" si="42"/>
        <v>1695.8694484013931</v>
      </c>
      <c r="DH20" s="8">
        <f t="shared" si="92"/>
        <v>1627.479616834134</v>
      </c>
      <c r="DI20" s="2">
        <v>67</v>
      </c>
      <c r="DJ20" s="10">
        <f t="shared" si="43"/>
        <v>1694.479616834134</v>
      </c>
      <c r="DK20" s="9">
        <f>DJ20*0.000929</f>
        <v>1.5741715640389107</v>
      </c>
      <c r="DL20" s="10">
        <f t="shared" si="44"/>
        <v>1692.9054452700952</v>
      </c>
      <c r="DM20" s="8">
        <f t="shared" si="93"/>
        <v>1627.479616834134</v>
      </c>
      <c r="DN20" s="2">
        <v>67</v>
      </c>
      <c r="DO20" s="10">
        <f t="shared" si="45"/>
        <v>1694.479616834134</v>
      </c>
      <c r="DP20" s="9">
        <f>DO20*0.000929</f>
        <v>1.5741715640389107</v>
      </c>
      <c r="DQ20" s="10">
        <f t="shared" si="46"/>
        <v>1692.9054452700952</v>
      </c>
      <c r="DR20" s="8">
        <f t="shared" si="94"/>
        <v>1627.479616834134</v>
      </c>
      <c r="DS20" s="2">
        <v>67</v>
      </c>
      <c r="DT20" s="10">
        <f t="shared" si="47"/>
        <v>1694.479616834134</v>
      </c>
      <c r="DU20" s="9">
        <f>DT20*0.000929</f>
        <v>1.5741715640389107</v>
      </c>
      <c r="DV20" s="10">
        <f t="shared" si="48"/>
        <v>1692.9054452700952</v>
      </c>
      <c r="DW20" s="8">
        <f t="shared" si="95"/>
        <v>1627.479616834134</v>
      </c>
      <c r="DX20" s="2">
        <v>67</v>
      </c>
      <c r="DY20" s="10">
        <f t="shared" si="49"/>
        <v>1694.479616834134</v>
      </c>
      <c r="DZ20" s="9">
        <f>DY20*0.000929</f>
        <v>1.5741715640389107</v>
      </c>
      <c r="EA20" s="10">
        <f t="shared" si="50"/>
        <v>1692.9054452700952</v>
      </c>
      <c r="EB20" s="8">
        <f t="shared" si="96"/>
        <v>1627.479616834134</v>
      </c>
      <c r="EC20" s="2">
        <v>67</v>
      </c>
      <c r="ED20" s="10">
        <f t="shared" si="51"/>
        <v>1694.479616834134</v>
      </c>
      <c r="EE20" s="9">
        <f>ED20*0.000929</f>
        <v>1.5741715640389107</v>
      </c>
      <c r="EF20" s="10">
        <f t="shared" si="52"/>
        <v>1692.9054452700952</v>
      </c>
      <c r="EG20" s="8">
        <f t="shared" si="97"/>
        <v>1627.479616834134</v>
      </c>
      <c r="EH20" s="2">
        <v>67</v>
      </c>
      <c r="EI20" s="10">
        <f t="shared" si="53"/>
        <v>1694.479616834134</v>
      </c>
      <c r="EJ20" s="9">
        <f>EI20*0.000929</f>
        <v>1.5741715640389107</v>
      </c>
      <c r="EK20" s="10">
        <f t="shared" si="54"/>
        <v>1692.9054452700952</v>
      </c>
      <c r="EL20" s="8">
        <f t="shared" si="98"/>
        <v>1627.479616834134</v>
      </c>
      <c r="EM20" s="2">
        <v>67</v>
      </c>
      <c r="EN20" s="10">
        <f t="shared" si="55"/>
        <v>1694.479616834134</v>
      </c>
      <c r="EO20" s="9">
        <f>EN20*0.000929</f>
        <v>1.5741715640389107</v>
      </c>
      <c r="EP20" s="10">
        <f t="shared" si="56"/>
        <v>1692.9054452700952</v>
      </c>
      <c r="EQ20" s="8">
        <f t="shared" si="99"/>
        <v>1627.479616834134</v>
      </c>
      <c r="ER20" s="2">
        <v>67</v>
      </c>
      <c r="ES20" s="10">
        <f t="shared" si="57"/>
        <v>1694.479616834134</v>
      </c>
      <c r="ET20" s="9">
        <f>ES20*0.000929</f>
        <v>1.5741715640389107</v>
      </c>
      <c r="EU20" s="10">
        <f t="shared" si="58"/>
        <v>1692.9054452700952</v>
      </c>
      <c r="EV20" s="8">
        <f t="shared" si="100"/>
        <v>1627.479616834134</v>
      </c>
      <c r="EW20" s="2">
        <v>67</v>
      </c>
      <c r="EX20" s="10">
        <f t="shared" si="59"/>
        <v>1694.479616834134</v>
      </c>
      <c r="EY20" s="9">
        <f>EX20*0.000929</f>
        <v>1.5741715640389107</v>
      </c>
      <c r="EZ20" s="10">
        <f t="shared" si="60"/>
        <v>1692.9054452700952</v>
      </c>
      <c r="FA20" s="8">
        <f t="shared" si="101"/>
        <v>1627.479616834134</v>
      </c>
      <c r="FB20" s="2">
        <v>67</v>
      </c>
      <c r="FC20" s="10">
        <f t="shared" si="61"/>
        <v>1694.479616834134</v>
      </c>
      <c r="FD20" s="9">
        <f>FC20*0.000929</f>
        <v>1.5741715640389107</v>
      </c>
      <c r="FE20" s="10">
        <f t="shared" si="62"/>
        <v>1692.9054452700952</v>
      </c>
      <c r="FF20" s="8">
        <f t="shared" si="102"/>
        <v>1627.479616834134</v>
      </c>
      <c r="FG20" s="2">
        <v>67</v>
      </c>
      <c r="FH20" s="10">
        <f t="shared" si="63"/>
        <v>1694.479616834134</v>
      </c>
      <c r="FI20" s="9">
        <f>FH20*0.000929</f>
        <v>1.5741715640389107</v>
      </c>
      <c r="FJ20" s="10">
        <f t="shared" si="64"/>
        <v>1692.9054452700952</v>
      </c>
      <c r="FK20" s="8">
        <f t="shared" si="103"/>
        <v>1627.479616834134</v>
      </c>
      <c r="FL20" s="2">
        <v>67</v>
      </c>
      <c r="FM20" s="10">
        <f t="shared" si="65"/>
        <v>1694.479616834134</v>
      </c>
      <c r="FN20" s="9">
        <f>FM20*0.000929</f>
        <v>1.5741715640389107</v>
      </c>
      <c r="FO20" s="10">
        <f t="shared" si="66"/>
        <v>1692.9054452700952</v>
      </c>
      <c r="FP20" s="8">
        <f t="shared" si="104"/>
        <v>1627.479616834134</v>
      </c>
      <c r="FQ20" s="2">
        <v>67</v>
      </c>
      <c r="FR20" s="10">
        <f t="shared" si="67"/>
        <v>1694.479616834134</v>
      </c>
      <c r="FS20" s="9">
        <f>FR20*0.000929</f>
        <v>1.5741715640389107</v>
      </c>
      <c r="FT20" s="10">
        <f t="shared" si="68"/>
        <v>1692.9054452700952</v>
      </c>
      <c r="FU20" s="8">
        <f t="shared" si="105"/>
        <v>1627.479616834134</v>
      </c>
      <c r="FV20" s="2">
        <v>67</v>
      </c>
      <c r="FW20" s="10">
        <f t="shared" si="69"/>
        <v>1694.479616834134</v>
      </c>
      <c r="FX20" s="9">
        <f>FW20*0.000929</f>
        <v>1.5741715640389107</v>
      </c>
      <c r="FY20" s="10">
        <f t="shared" si="70"/>
        <v>1692.9054452700952</v>
      </c>
      <c r="FZ20" s="8">
        <f t="shared" si="106"/>
        <v>1627.479616834134</v>
      </c>
    </row>
    <row r="21" spans="1:182" s="4" customFormat="1" x14ac:dyDescent="0.3">
      <c r="A21" s="4">
        <v>35</v>
      </c>
      <c r="B21" s="4">
        <v>3420</v>
      </c>
      <c r="C21">
        <v>64</v>
      </c>
      <c r="D21" s="4">
        <f t="shared" si="1"/>
        <v>3484</v>
      </c>
      <c r="E21" s="4">
        <f>D21*0.001355</f>
        <v>4.7208200000000007</v>
      </c>
      <c r="F21" s="11">
        <f t="shared" si="2"/>
        <v>3479.27918</v>
      </c>
      <c r="G21" s="8">
        <f t="shared" si="71"/>
        <v>1416.6826779999999</v>
      </c>
      <c r="H21" s="11">
        <v>56</v>
      </c>
      <c r="I21" s="11">
        <f t="shared" si="3"/>
        <v>1472.6826779999999</v>
      </c>
      <c r="J21" s="4">
        <f>I21*0.001355</f>
        <v>1.9954850286899999</v>
      </c>
      <c r="K21" s="11">
        <f t="shared" si="4"/>
        <v>1470.68719297131</v>
      </c>
      <c r="L21" s="8">
        <f t="shared" si="72"/>
        <v>1492.295046792138</v>
      </c>
      <c r="M21" s="11">
        <v>50</v>
      </c>
      <c r="N21" s="11">
        <f t="shared" si="5"/>
        <v>1542.295046792138</v>
      </c>
      <c r="O21" s="4">
        <f>N21*0.001355</f>
        <v>2.0898097884033473</v>
      </c>
      <c r="P21" s="11">
        <f t="shared" si="6"/>
        <v>1540.2052370037347</v>
      </c>
      <c r="Q21" s="8">
        <f t="shared" si="73"/>
        <v>1560.8436746936682</v>
      </c>
      <c r="R21" s="11">
        <v>50</v>
      </c>
      <c r="S21" s="11">
        <f t="shared" si="7"/>
        <v>1610.8436746936682</v>
      </c>
      <c r="T21" s="4">
        <f>S21*0.001355</f>
        <v>2.1826931792099207</v>
      </c>
      <c r="U21" s="11">
        <f t="shared" si="0"/>
        <v>1608.6609815144582</v>
      </c>
      <c r="V21" s="8">
        <f t="shared" si="74"/>
        <v>1630.3258365081988</v>
      </c>
      <c r="W21" s="11">
        <v>50</v>
      </c>
      <c r="X21" s="11">
        <f t="shared" si="8"/>
        <v>1680.3258365081988</v>
      </c>
      <c r="Y21" s="4">
        <f>X21*0.001355</f>
        <v>2.2768415084686096</v>
      </c>
      <c r="Z21" s="11">
        <f t="shared" si="9"/>
        <v>1678.0489949997302</v>
      </c>
      <c r="AA21" s="8">
        <f t="shared" si="75"/>
        <v>1699.7434493944043</v>
      </c>
      <c r="AB21" s="11">
        <v>50</v>
      </c>
      <c r="AC21" s="11">
        <f t="shared" si="10"/>
        <v>1749.7434493944043</v>
      </c>
      <c r="AD21" s="4">
        <f>AC21*0.001355</f>
        <v>2.3709023739294177</v>
      </c>
      <c r="AE21" s="11">
        <f t="shared" si="11"/>
        <v>1747.3725470204749</v>
      </c>
      <c r="AF21" s="8">
        <f t="shared" si="76"/>
        <v>1831.0425626634074</v>
      </c>
      <c r="AG21" s="2">
        <v>49</v>
      </c>
      <c r="AH21" s="11">
        <f t="shared" si="12"/>
        <v>1880.0425626634074</v>
      </c>
      <c r="AI21" s="4">
        <f>AH21*0.001355</f>
        <v>2.5474576724089171</v>
      </c>
      <c r="AJ21" s="11">
        <f t="shared" si="13"/>
        <v>1877.4951049909985</v>
      </c>
      <c r="AK21" s="8">
        <f t="shared" si="77"/>
        <v>1953.283105245825</v>
      </c>
      <c r="AL21" s="2">
        <v>49</v>
      </c>
      <c r="AM21" s="11">
        <f t="shared" si="14"/>
        <v>2002.283105245825</v>
      </c>
      <c r="AN21" s="4">
        <f>AM21*0.001355</f>
        <v>2.7130936076080929</v>
      </c>
      <c r="AO21" s="11">
        <f t="shared" si="15"/>
        <v>1999.570011638217</v>
      </c>
      <c r="AP21" s="8">
        <f t="shared" si="78"/>
        <v>2069.4671866358344</v>
      </c>
      <c r="AQ21" s="2">
        <v>49</v>
      </c>
      <c r="AR21" s="11">
        <f t="shared" si="16"/>
        <v>2118.4671866358344</v>
      </c>
      <c r="AS21" s="4">
        <f>AR21*0.001355</f>
        <v>2.8705230378915556</v>
      </c>
      <c r="AT21" s="11">
        <f t="shared" si="17"/>
        <v>2115.596663597943</v>
      </c>
      <c r="AU21" s="8">
        <f t="shared" si="79"/>
        <v>2186.5602349046817</v>
      </c>
      <c r="AV21" s="2">
        <v>49</v>
      </c>
      <c r="AW21" s="11">
        <f t="shared" si="18"/>
        <v>2235.5602349046817</v>
      </c>
      <c r="AX21" s="4">
        <f>AW21*0.001355</f>
        <v>3.0291841182958437</v>
      </c>
      <c r="AY21" s="11">
        <f t="shared" si="19"/>
        <v>2232.531050786386</v>
      </c>
      <c r="AZ21" s="8">
        <f t="shared" si="80"/>
        <v>2303.5684005859985</v>
      </c>
      <c r="BA21" s="2">
        <v>49</v>
      </c>
      <c r="BB21" s="11">
        <f t="shared" si="20"/>
        <v>2352.5684005859985</v>
      </c>
      <c r="BC21" s="4">
        <f>BB21*0.001355</f>
        <v>3.1877301827940281</v>
      </c>
      <c r="BD21" s="11">
        <f t="shared" si="21"/>
        <v>2349.3806704032045</v>
      </c>
      <c r="BE21" s="8">
        <f t="shared" si="81"/>
        <v>1736.8079174072554</v>
      </c>
      <c r="BF21" s="2">
        <v>49</v>
      </c>
      <c r="BG21" s="11">
        <f t="shared" si="22"/>
        <v>1785.8079174072554</v>
      </c>
      <c r="BH21" s="4">
        <f>BG21*0.001355</f>
        <v>2.4197697280868313</v>
      </c>
      <c r="BI21" s="11">
        <f t="shared" si="23"/>
        <v>1783.3881476791687</v>
      </c>
      <c r="BJ21" s="8">
        <f t="shared" si="82"/>
        <v>1859.2321514449206</v>
      </c>
      <c r="BK21" s="2">
        <v>49</v>
      </c>
      <c r="BL21" s="11">
        <f t="shared" si="24"/>
        <v>1908.2321514449206</v>
      </c>
      <c r="BM21" s="4">
        <f>BL21*0.001355</f>
        <v>2.5856545652078675</v>
      </c>
      <c r="BN21" s="11">
        <f t="shared" si="25"/>
        <v>1905.6464968797127</v>
      </c>
      <c r="BO21" s="8">
        <f t="shared" si="83"/>
        <v>1982.5790574710834</v>
      </c>
      <c r="BP21" s="2">
        <v>49</v>
      </c>
      <c r="BQ21" s="11">
        <f t="shared" si="26"/>
        <v>2031.5790574710834</v>
      </c>
      <c r="BR21" s="4">
        <f>BQ21*0.001355</f>
        <v>2.7527896228733182</v>
      </c>
      <c r="BS21" s="11">
        <f t="shared" si="27"/>
        <v>2028.8262678482101</v>
      </c>
      <c r="BT21" s="8">
        <f t="shared" si="84"/>
        <v>2102.8814206271136</v>
      </c>
      <c r="BU21" s="2">
        <v>49</v>
      </c>
      <c r="BV21" s="11">
        <f t="shared" si="28"/>
        <v>2151.8814206271136</v>
      </c>
      <c r="BW21" s="4">
        <f>BV21*0.001355</f>
        <v>2.9157993249497389</v>
      </c>
      <c r="BX21" s="11">
        <f t="shared" si="107"/>
        <v>2148.965621302164</v>
      </c>
      <c r="BY21" s="8">
        <f t="shared" si="85"/>
        <v>2224.1043610559132</v>
      </c>
      <c r="BZ21" s="2">
        <v>49</v>
      </c>
      <c r="CA21" s="11">
        <f t="shared" si="29"/>
        <v>2273.1043610559132</v>
      </c>
      <c r="CB21" s="4">
        <f>CA21*0.001355</f>
        <v>3.0800564092307625</v>
      </c>
      <c r="CC21" s="11">
        <f t="shared" si="30"/>
        <v>2270.0243046466826</v>
      </c>
      <c r="CD21" s="8">
        <f t="shared" si="86"/>
        <v>2276.185851616915</v>
      </c>
      <c r="CE21" s="2">
        <v>49</v>
      </c>
      <c r="CF21" s="11">
        <f t="shared" si="31"/>
        <v>2325.185851616915</v>
      </c>
      <c r="CG21" s="4">
        <f>CF21*0.001355</f>
        <v>3.1506268289409198</v>
      </c>
      <c r="CH21" s="11">
        <f t="shared" si="32"/>
        <v>2322.0352247879741</v>
      </c>
      <c r="CI21" s="8">
        <f t="shared" si="87"/>
        <v>2334.1754164525078</v>
      </c>
      <c r="CJ21" s="2">
        <v>49</v>
      </c>
      <c r="CK21" s="11">
        <f t="shared" si="33"/>
        <v>2383.1754164525078</v>
      </c>
      <c r="CL21" s="4">
        <f>CK21*0.001355</f>
        <v>3.2292026892931482</v>
      </c>
      <c r="CM21" s="11">
        <f t="shared" si="34"/>
        <v>2379.9462137632145</v>
      </c>
      <c r="CN21" s="8">
        <f t="shared" si="88"/>
        <v>2330.9200422300987</v>
      </c>
      <c r="CO21" s="2">
        <v>49</v>
      </c>
      <c r="CP21" s="11">
        <f t="shared" si="35"/>
        <v>2379.9200422300987</v>
      </c>
      <c r="CQ21" s="4">
        <f>CP21*0.001355</f>
        <v>3.2247916572217838</v>
      </c>
      <c r="CR21" s="11">
        <f t="shared" si="36"/>
        <v>2376.6952505728768</v>
      </c>
      <c r="CS21" s="8">
        <f t="shared" si="89"/>
        <v>2336.5524162561592</v>
      </c>
      <c r="CT21" s="2">
        <v>49</v>
      </c>
      <c r="CU21" s="11">
        <f t="shared" si="37"/>
        <v>2385.5524162561592</v>
      </c>
      <c r="CV21" s="4">
        <f>CU21*0.001355</f>
        <v>3.2324235240270958</v>
      </c>
      <c r="CW21" s="11">
        <f t="shared" si="38"/>
        <v>2382.3199927321321</v>
      </c>
      <c r="CX21" s="8">
        <f t="shared" si="90"/>
        <v>1703.7777183413377</v>
      </c>
      <c r="CY21" s="2">
        <v>49</v>
      </c>
      <c r="CZ21" s="11">
        <f t="shared" si="39"/>
        <v>1752.7777183413377</v>
      </c>
      <c r="DA21" s="4">
        <f>CZ21*0.001355</f>
        <v>2.375013808352513</v>
      </c>
      <c r="DB21" s="11">
        <f t="shared" si="40"/>
        <v>1750.4027045329851</v>
      </c>
      <c r="DC21" s="8">
        <f t="shared" si="91"/>
        <v>1697.8463025130475</v>
      </c>
      <c r="DD21" s="2">
        <v>49</v>
      </c>
      <c r="DE21" s="11">
        <f t="shared" si="41"/>
        <v>1746.8463025130475</v>
      </c>
      <c r="DF21" s="4">
        <f>DE21*0.001355</f>
        <v>2.3669767399051795</v>
      </c>
      <c r="DG21" s="11">
        <f t="shared" si="42"/>
        <v>1744.4793257731424</v>
      </c>
      <c r="DH21" s="8">
        <f t="shared" si="92"/>
        <v>1695.8694484013931</v>
      </c>
      <c r="DI21" s="2">
        <v>49</v>
      </c>
      <c r="DJ21" s="11">
        <f t="shared" si="43"/>
        <v>1744.8694484013931</v>
      </c>
      <c r="DK21" s="4">
        <f>DJ21*0.001355</f>
        <v>2.3642981025838878</v>
      </c>
      <c r="DL21" s="11">
        <f t="shared" si="44"/>
        <v>1742.5051502988092</v>
      </c>
      <c r="DM21" s="8">
        <f t="shared" si="93"/>
        <v>1692.9054452700952</v>
      </c>
      <c r="DN21" s="2">
        <v>49</v>
      </c>
      <c r="DO21" s="11">
        <f t="shared" si="45"/>
        <v>1741.9054452700952</v>
      </c>
      <c r="DP21" s="4">
        <f>DO21*0.001355</f>
        <v>2.3602818783409791</v>
      </c>
      <c r="DQ21" s="11">
        <f t="shared" si="46"/>
        <v>1739.5451633917542</v>
      </c>
      <c r="DR21" s="8">
        <f t="shared" si="94"/>
        <v>1692.9054452700952</v>
      </c>
      <c r="DS21" s="2">
        <v>49</v>
      </c>
      <c r="DT21" s="11">
        <f t="shared" si="47"/>
        <v>1741.9054452700952</v>
      </c>
      <c r="DU21" s="4">
        <f>DT21*0.001355</f>
        <v>2.3602818783409791</v>
      </c>
      <c r="DV21" s="11">
        <f t="shared" si="48"/>
        <v>1739.5451633917542</v>
      </c>
      <c r="DW21" s="8">
        <f t="shared" si="95"/>
        <v>1692.9054452700952</v>
      </c>
      <c r="DX21" s="2">
        <v>49</v>
      </c>
      <c r="DY21" s="11">
        <f t="shared" si="49"/>
        <v>1741.9054452700952</v>
      </c>
      <c r="DZ21" s="4">
        <f>DY21*0.001355</f>
        <v>2.3602818783409791</v>
      </c>
      <c r="EA21" s="11">
        <f t="shared" si="50"/>
        <v>1739.5451633917542</v>
      </c>
      <c r="EB21" s="8">
        <f t="shared" si="96"/>
        <v>1692.9054452700952</v>
      </c>
      <c r="EC21" s="2">
        <v>49</v>
      </c>
      <c r="ED21" s="11">
        <f t="shared" si="51"/>
        <v>1741.9054452700952</v>
      </c>
      <c r="EE21" s="4">
        <f>ED21*0.001355</f>
        <v>2.3602818783409791</v>
      </c>
      <c r="EF21" s="11">
        <f t="shared" si="52"/>
        <v>1739.5451633917542</v>
      </c>
      <c r="EG21" s="8">
        <f t="shared" si="97"/>
        <v>1692.9054452700952</v>
      </c>
      <c r="EH21" s="2">
        <v>49</v>
      </c>
      <c r="EI21" s="11">
        <f t="shared" si="53"/>
        <v>1741.9054452700952</v>
      </c>
      <c r="EJ21" s="4">
        <f>EI21*0.001355</f>
        <v>2.3602818783409791</v>
      </c>
      <c r="EK21" s="11">
        <f t="shared" si="54"/>
        <v>1739.5451633917542</v>
      </c>
      <c r="EL21" s="8">
        <f t="shared" si="98"/>
        <v>1692.9054452700952</v>
      </c>
      <c r="EM21" s="2">
        <v>49</v>
      </c>
      <c r="EN21" s="11">
        <f t="shared" si="55"/>
        <v>1741.9054452700952</v>
      </c>
      <c r="EO21" s="4">
        <f>EN21*0.001355</f>
        <v>2.3602818783409791</v>
      </c>
      <c r="EP21" s="11">
        <f t="shared" si="56"/>
        <v>1739.5451633917542</v>
      </c>
      <c r="EQ21" s="8">
        <f t="shared" si="99"/>
        <v>1692.9054452700952</v>
      </c>
      <c r="ER21" s="2">
        <v>49</v>
      </c>
      <c r="ES21" s="11">
        <f t="shared" si="57"/>
        <v>1741.9054452700952</v>
      </c>
      <c r="ET21" s="4">
        <f>ES21*0.001355</f>
        <v>2.3602818783409791</v>
      </c>
      <c r="EU21" s="11">
        <f t="shared" si="58"/>
        <v>1739.5451633917542</v>
      </c>
      <c r="EV21" s="8">
        <f t="shared" si="100"/>
        <v>1692.9054452700952</v>
      </c>
      <c r="EW21" s="2">
        <v>49</v>
      </c>
      <c r="EX21" s="11">
        <f t="shared" si="59"/>
        <v>1741.9054452700952</v>
      </c>
      <c r="EY21" s="4">
        <f>EX21*0.001355</f>
        <v>2.3602818783409791</v>
      </c>
      <c r="EZ21" s="11">
        <f t="shared" si="60"/>
        <v>1739.5451633917542</v>
      </c>
      <c r="FA21" s="8">
        <f t="shared" si="101"/>
        <v>1692.9054452700952</v>
      </c>
      <c r="FB21" s="2">
        <v>49</v>
      </c>
      <c r="FC21" s="11">
        <f t="shared" si="61"/>
        <v>1741.9054452700952</v>
      </c>
      <c r="FD21" s="4">
        <f>FC21*0.001355</f>
        <v>2.3602818783409791</v>
      </c>
      <c r="FE21" s="11">
        <f t="shared" si="62"/>
        <v>1739.5451633917542</v>
      </c>
      <c r="FF21" s="8">
        <f t="shared" si="102"/>
        <v>1692.9054452700952</v>
      </c>
      <c r="FG21" s="2">
        <v>49</v>
      </c>
      <c r="FH21" s="11">
        <f t="shared" si="63"/>
        <v>1741.9054452700952</v>
      </c>
      <c r="FI21" s="4">
        <f>FH21*0.001355</f>
        <v>2.3602818783409791</v>
      </c>
      <c r="FJ21" s="11">
        <f t="shared" si="64"/>
        <v>1739.5451633917542</v>
      </c>
      <c r="FK21" s="8">
        <f t="shared" si="103"/>
        <v>1692.9054452700952</v>
      </c>
      <c r="FL21" s="2">
        <v>49</v>
      </c>
      <c r="FM21" s="11">
        <f t="shared" si="65"/>
        <v>1741.9054452700952</v>
      </c>
      <c r="FN21" s="4">
        <f>FM21*0.001355</f>
        <v>2.3602818783409791</v>
      </c>
      <c r="FO21" s="11">
        <f t="shared" si="66"/>
        <v>1739.5451633917542</v>
      </c>
      <c r="FP21" s="8">
        <f t="shared" si="104"/>
        <v>1692.9054452700952</v>
      </c>
      <c r="FQ21" s="2">
        <v>49</v>
      </c>
      <c r="FR21" s="11">
        <f t="shared" si="67"/>
        <v>1741.9054452700952</v>
      </c>
      <c r="FS21" s="4">
        <f>FR21*0.001355</f>
        <v>2.3602818783409791</v>
      </c>
      <c r="FT21" s="11">
        <f t="shared" si="68"/>
        <v>1739.5451633917542</v>
      </c>
      <c r="FU21" s="8">
        <f t="shared" si="105"/>
        <v>1692.9054452700952</v>
      </c>
      <c r="FV21" s="2">
        <v>49</v>
      </c>
      <c r="FW21" s="11">
        <f t="shared" si="69"/>
        <v>1741.9054452700952</v>
      </c>
      <c r="FX21" s="4">
        <f>FW21*0.001355</f>
        <v>2.3602818783409791</v>
      </c>
      <c r="FY21" s="11">
        <f t="shared" si="70"/>
        <v>1739.5451633917542</v>
      </c>
      <c r="FZ21" s="8">
        <f t="shared" si="106"/>
        <v>1692.9054452700952</v>
      </c>
    </row>
    <row r="22" spans="1:182" s="4" customFormat="1" x14ac:dyDescent="0.3">
      <c r="A22" s="4">
        <v>36</v>
      </c>
      <c r="B22" s="4">
        <v>3420</v>
      </c>
      <c r="C22">
        <v>64</v>
      </c>
      <c r="D22" s="4">
        <f t="shared" si="1"/>
        <v>3484</v>
      </c>
      <c r="E22" s="4">
        <f>D22*0.001355</f>
        <v>4.7208200000000007</v>
      </c>
      <c r="F22" s="11">
        <f t="shared" si="2"/>
        <v>3479.27918</v>
      </c>
      <c r="G22" s="8">
        <f t="shared" si="71"/>
        <v>3479.27918</v>
      </c>
      <c r="H22" s="11">
        <v>57</v>
      </c>
      <c r="I22" s="11">
        <f t="shared" si="3"/>
        <v>3536.27918</v>
      </c>
      <c r="J22" s="4">
        <f>I22*0.001355</f>
        <v>4.7916582888999999</v>
      </c>
      <c r="K22" s="11">
        <f t="shared" si="4"/>
        <v>3531.4875217110998</v>
      </c>
      <c r="L22" s="8">
        <f t="shared" si="72"/>
        <v>1470.68719297131</v>
      </c>
      <c r="M22" s="11">
        <v>50</v>
      </c>
      <c r="N22" s="11">
        <f t="shared" si="5"/>
        <v>1520.68719297131</v>
      </c>
      <c r="O22" s="4">
        <f>N22*0.001355</f>
        <v>2.0605311464761251</v>
      </c>
      <c r="P22" s="11">
        <f t="shared" si="6"/>
        <v>1518.6266618248339</v>
      </c>
      <c r="Q22" s="8">
        <f t="shared" si="73"/>
        <v>1540.2052370037347</v>
      </c>
      <c r="R22" s="11">
        <v>50</v>
      </c>
      <c r="S22" s="11">
        <f t="shared" si="7"/>
        <v>1590.2052370037347</v>
      </c>
      <c r="T22" s="4">
        <f>S22*0.001355</f>
        <v>2.1547280961400608</v>
      </c>
      <c r="U22" s="11">
        <f t="shared" si="0"/>
        <v>1588.0505089075946</v>
      </c>
      <c r="V22" s="8">
        <f t="shared" si="74"/>
        <v>1608.6609815144582</v>
      </c>
      <c r="W22" s="11">
        <v>50</v>
      </c>
      <c r="X22" s="11">
        <f t="shared" si="8"/>
        <v>1658.6609815144582</v>
      </c>
      <c r="Y22" s="4">
        <f>X22*0.001355</f>
        <v>2.2474856299520911</v>
      </c>
      <c r="Z22" s="11">
        <f t="shared" si="9"/>
        <v>1656.4134958845061</v>
      </c>
      <c r="AA22" s="8">
        <f t="shared" si="75"/>
        <v>1678.0489949997302</v>
      </c>
      <c r="AB22" s="11">
        <v>50</v>
      </c>
      <c r="AC22" s="11">
        <f t="shared" si="10"/>
        <v>1728.0489949997302</v>
      </c>
      <c r="AD22" s="4">
        <f>AC22*0.001355</f>
        <v>2.3415063882246345</v>
      </c>
      <c r="AE22" s="11">
        <f t="shared" si="11"/>
        <v>1725.7074886115056</v>
      </c>
      <c r="AF22" s="8">
        <f t="shared" si="76"/>
        <v>1747.3725470204749</v>
      </c>
      <c r="AG22" s="2">
        <v>49</v>
      </c>
      <c r="AH22" s="11">
        <f t="shared" si="12"/>
        <v>1796.3725470204749</v>
      </c>
      <c r="AI22" s="4">
        <f>AH22*0.001355</f>
        <v>2.4340848012127436</v>
      </c>
      <c r="AJ22" s="11">
        <f t="shared" si="13"/>
        <v>1793.9384622192622</v>
      </c>
      <c r="AK22" s="8">
        <f t="shared" si="77"/>
        <v>1877.4951049909985</v>
      </c>
      <c r="AL22" s="2">
        <v>49</v>
      </c>
      <c r="AM22" s="11">
        <f t="shared" si="14"/>
        <v>1926.4951049909985</v>
      </c>
      <c r="AN22" s="4">
        <f>AM22*0.001355</f>
        <v>2.6104008672628032</v>
      </c>
      <c r="AO22" s="11">
        <f t="shared" si="15"/>
        <v>1923.8847041237357</v>
      </c>
      <c r="AP22" s="8">
        <f t="shared" si="78"/>
        <v>1999.570011638217</v>
      </c>
      <c r="AQ22" s="2">
        <v>49</v>
      </c>
      <c r="AR22" s="11">
        <f t="shared" si="16"/>
        <v>2048.5700116382168</v>
      </c>
      <c r="AS22" s="4">
        <f>AR22*0.001355</f>
        <v>2.775812365769784</v>
      </c>
      <c r="AT22" s="11">
        <f t="shared" si="17"/>
        <v>2045.794199272447</v>
      </c>
      <c r="AU22" s="8">
        <f t="shared" si="79"/>
        <v>2115.596663597943</v>
      </c>
      <c r="AV22" s="2">
        <v>49</v>
      </c>
      <c r="AW22" s="11">
        <f t="shared" si="18"/>
        <v>2164.596663597943</v>
      </c>
      <c r="AX22" s="4">
        <f>AW22*0.001355</f>
        <v>2.933028479175213</v>
      </c>
      <c r="AY22" s="11">
        <f t="shared" si="19"/>
        <v>2161.6636351187676</v>
      </c>
      <c r="AZ22" s="8">
        <f t="shared" si="80"/>
        <v>2232.531050786386</v>
      </c>
      <c r="BA22" s="2">
        <v>49</v>
      </c>
      <c r="BB22" s="11">
        <f t="shared" si="20"/>
        <v>2281.531050786386</v>
      </c>
      <c r="BC22" s="4">
        <f>BB22*0.001355</f>
        <v>3.0914745738155531</v>
      </c>
      <c r="BD22" s="11">
        <f t="shared" si="21"/>
        <v>2278.4395762125705</v>
      </c>
      <c r="BE22" s="8">
        <f t="shared" si="81"/>
        <v>2349.3806704032045</v>
      </c>
      <c r="BF22" s="2">
        <v>49</v>
      </c>
      <c r="BG22" s="11">
        <f t="shared" si="22"/>
        <v>2398.3806704032045</v>
      </c>
      <c r="BH22" s="4">
        <f>BG22*0.001355</f>
        <v>3.2498058083963421</v>
      </c>
      <c r="BI22" s="11">
        <f t="shared" si="23"/>
        <v>2395.1308645948079</v>
      </c>
      <c r="BJ22" s="8">
        <f t="shared" si="82"/>
        <v>1783.3881476791687</v>
      </c>
      <c r="BK22" s="2">
        <v>49</v>
      </c>
      <c r="BL22" s="11">
        <f t="shared" si="24"/>
        <v>1832.3881476791687</v>
      </c>
      <c r="BM22" s="4">
        <f>BL22*0.001355</f>
        <v>2.4828859401052736</v>
      </c>
      <c r="BN22" s="11">
        <f t="shared" si="25"/>
        <v>1829.9052617390635</v>
      </c>
      <c r="BO22" s="8">
        <f t="shared" si="83"/>
        <v>1905.6464968797127</v>
      </c>
      <c r="BP22" s="2">
        <v>49</v>
      </c>
      <c r="BQ22" s="11">
        <f t="shared" si="26"/>
        <v>1954.6464968797127</v>
      </c>
      <c r="BR22" s="4">
        <f>BQ22*0.001355</f>
        <v>2.6485460032720107</v>
      </c>
      <c r="BS22" s="11">
        <f t="shared" si="27"/>
        <v>1951.9979508764407</v>
      </c>
      <c r="BT22" s="8">
        <f t="shared" si="84"/>
        <v>2028.8262678482101</v>
      </c>
      <c r="BU22" s="2">
        <v>49</v>
      </c>
      <c r="BV22" s="11">
        <f t="shared" si="28"/>
        <v>2077.8262678482101</v>
      </c>
      <c r="BW22" s="4">
        <f>BV22*0.001355</f>
        <v>2.8154545929343251</v>
      </c>
      <c r="BX22" s="11">
        <f t="shared" si="107"/>
        <v>2075.0108132552759</v>
      </c>
      <c r="BY22" s="8">
        <f t="shared" si="85"/>
        <v>2148.965621302164</v>
      </c>
      <c r="BZ22" s="2">
        <v>49</v>
      </c>
      <c r="CA22" s="11">
        <f t="shared" si="29"/>
        <v>2197.965621302164</v>
      </c>
      <c r="CB22" s="4">
        <f>CA22*0.001355</f>
        <v>2.9782434168644323</v>
      </c>
      <c r="CC22" s="11">
        <f t="shared" si="30"/>
        <v>2194.9873778852993</v>
      </c>
      <c r="CD22" s="8">
        <f t="shared" si="86"/>
        <v>2270.0243046466826</v>
      </c>
      <c r="CE22" s="2">
        <v>49</v>
      </c>
      <c r="CF22" s="11">
        <f t="shared" si="31"/>
        <v>2319.0243046466826</v>
      </c>
      <c r="CG22" s="4">
        <f>CF22*0.001355</f>
        <v>3.1422779327962549</v>
      </c>
      <c r="CH22" s="11">
        <f t="shared" si="32"/>
        <v>2315.8820267138863</v>
      </c>
      <c r="CI22" s="8">
        <f t="shared" si="87"/>
        <v>2322.0352247879741</v>
      </c>
      <c r="CJ22" s="2">
        <v>49</v>
      </c>
      <c r="CK22" s="11">
        <f t="shared" si="33"/>
        <v>2371.0352247879741</v>
      </c>
      <c r="CL22" s="4">
        <f>CK22*0.001355</f>
        <v>3.212752729587705</v>
      </c>
      <c r="CM22" s="11">
        <f t="shared" si="34"/>
        <v>2367.8224720583862</v>
      </c>
      <c r="CN22" s="8">
        <f t="shared" si="88"/>
        <v>2379.9462137632145</v>
      </c>
      <c r="CO22" s="2">
        <v>49</v>
      </c>
      <c r="CP22" s="11">
        <f t="shared" si="35"/>
        <v>2428.9462137632145</v>
      </c>
      <c r="CQ22" s="4">
        <f>CP22*0.001355</f>
        <v>3.2912221196491558</v>
      </c>
      <c r="CR22" s="11">
        <f t="shared" si="36"/>
        <v>2425.6549916435652</v>
      </c>
      <c r="CS22" s="8">
        <f t="shared" si="89"/>
        <v>2376.6952505728768</v>
      </c>
      <c r="CT22" s="2">
        <v>49</v>
      </c>
      <c r="CU22" s="11">
        <f t="shared" si="37"/>
        <v>2425.6952505728768</v>
      </c>
      <c r="CV22" s="4">
        <f>CU22*0.001355</f>
        <v>3.2868170645262484</v>
      </c>
      <c r="CW22" s="11">
        <f t="shared" si="38"/>
        <v>2422.4084335083508</v>
      </c>
      <c r="CX22" s="8">
        <f t="shared" si="90"/>
        <v>2382.3199927321321</v>
      </c>
      <c r="CY22" s="2">
        <v>49</v>
      </c>
      <c r="CZ22" s="11">
        <f t="shared" si="39"/>
        <v>2431.3199927321321</v>
      </c>
      <c r="DA22" s="4">
        <f>CZ22*0.001355</f>
        <v>3.2944385901520392</v>
      </c>
      <c r="DB22" s="11">
        <f t="shared" si="40"/>
        <v>2428.0255541419801</v>
      </c>
      <c r="DC22" s="8">
        <f t="shared" si="91"/>
        <v>1750.4027045329851</v>
      </c>
      <c r="DD22" s="2">
        <v>49</v>
      </c>
      <c r="DE22" s="11">
        <f t="shared" si="41"/>
        <v>1799.4027045329851</v>
      </c>
      <c r="DF22" s="4">
        <f>DE22*0.001355</f>
        <v>2.4381906646421951</v>
      </c>
      <c r="DG22" s="11">
        <f t="shared" si="42"/>
        <v>1796.9645138683429</v>
      </c>
      <c r="DH22" s="8">
        <f t="shared" si="92"/>
        <v>1744.4793257731424</v>
      </c>
      <c r="DI22" s="2">
        <v>49</v>
      </c>
      <c r="DJ22" s="11">
        <f t="shared" si="43"/>
        <v>1793.4793257731424</v>
      </c>
      <c r="DK22" s="4">
        <f>DJ22*0.001355</f>
        <v>2.430164486422608</v>
      </c>
      <c r="DL22" s="11">
        <f t="shared" si="44"/>
        <v>1791.0491612867197</v>
      </c>
      <c r="DM22" s="8">
        <f t="shared" si="93"/>
        <v>1742.5051502988092</v>
      </c>
      <c r="DN22" s="2">
        <v>49</v>
      </c>
      <c r="DO22" s="11">
        <f t="shared" si="45"/>
        <v>1791.5051502988092</v>
      </c>
      <c r="DP22" s="4">
        <f>DO22*0.001355</f>
        <v>2.4274894786548868</v>
      </c>
      <c r="DQ22" s="11">
        <f t="shared" si="46"/>
        <v>1789.0776608201543</v>
      </c>
      <c r="DR22" s="8">
        <f t="shared" si="94"/>
        <v>1739.5451633917542</v>
      </c>
      <c r="DS22" s="2">
        <v>49</v>
      </c>
      <c r="DT22" s="11">
        <f t="shared" si="47"/>
        <v>1788.5451633917542</v>
      </c>
      <c r="DU22" s="4">
        <f>DT22*0.001355</f>
        <v>2.423478696395827</v>
      </c>
      <c r="DV22" s="11">
        <f t="shared" si="48"/>
        <v>1786.1216846953582</v>
      </c>
      <c r="DW22" s="8">
        <f t="shared" si="95"/>
        <v>1739.5451633917542</v>
      </c>
      <c r="DX22" s="2">
        <v>49</v>
      </c>
      <c r="DY22" s="11">
        <f t="shared" si="49"/>
        <v>1788.5451633917542</v>
      </c>
      <c r="DZ22" s="4">
        <f>DY22*0.001355</f>
        <v>2.423478696395827</v>
      </c>
      <c r="EA22" s="11">
        <f t="shared" si="50"/>
        <v>1786.1216846953582</v>
      </c>
      <c r="EB22" s="8">
        <f t="shared" si="96"/>
        <v>1739.5451633917542</v>
      </c>
      <c r="EC22" s="2">
        <v>49</v>
      </c>
      <c r="ED22" s="11">
        <f t="shared" si="51"/>
        <v>1788.5451633917542</v>
      </c>
      <c r="EE22" s="4">
        <f>ED22*0.001355</f>
        <v>2.423478696395827</v>
      </c>
      <c r="EF22" s="11">
        <f t="shared" si="52"/>
        <v>1786.1216846953582</v>
      </c>
      <c r="EG22" s="8">
        <f t="shared" si="97"/>
        <v>1739.5451633917542</v>
      </c>
      <c r="EH22" s="2">
        <v>49</v>
      </c>
      <c r="EI22" s="11">
        <f t="shared" si="53"/>
        <v>1788.5451633917542</v>
      </c>
      <c r="EJ22" s="4">
        <f>EI22*0.001355</f>
        <v>2.423478696395827</v>
      </c>
      <c r="EK22" s="11">
        <f t="shared" si="54"/>
        <v>1786.1216846953582</v>
      </c>
      <c r="EL22" s="8">
        <f t="shared" si="98"/>
        <v>1739.5451633917542</v>
      </c>
      <c r="EM22" s="2">
        <v>49</v>
      </c>
      <c r="EN22" s="11">
        <f t="shared" si="55"/>
        <v>1788.5451633917542</v>
      </c>
      <c r="EO22" s="4">
        <f>EN22*0.001355</f>
        <v>2.423478696395827</v>
      </c>
      <c r="EP22" s="11">
        <f t="shared" si="56"/>
        <v>1786.1216846953582</v>
      </c>
      <c r="EQ22" s="8">
        <f t="shared" si="99"/>
        <v>1739.5451633917542</v>
      </c>
      <c r="ER22" s="2">
        <v>49</v>
      </c>
      <c r="ES22" s="11">
        <f t="shared" si="57"/>
        <v>1788.5451633917542</v>
      </c>
      <c r="ET22" s="4">
        <f>ES22*0.001355</f>
        <v>2.423478696395827</v>
      </c>
      <c r="EU22" s="11">
        <f t="shared" si="58"/>
        <v>1786.1216846953582</v>
      </c>
      <c r="EV22" s="8">
        <f t="shared" si="100"/>
        <v>1739.5451633917542</v>
      </c>
      <c r="EW22" s="2">
        <v>49</v>
      </c>
      <c r="EX22" s="11">
        <f t="shared" si="59"/>
        <v>1788.5451633917542</v>
      </c>
      <c r="EY22" s="4">
        <f>EX22*0.001355</f>
        <v>2.423478696395827</v>
      </c>
      <c r="EZ22" s="11">
        <f t="shared" si="60"/>
        <v>1786.1216846953582</v>
      </c>
      <c r="FA22" s="8">
        <f t="shared" si="101"/>
        <v>1739.5451633917542</v>
      </c>
      <c r="FB22" s="2">
        <v>49</v>
      </c>
      <c r="FC22" s="11">
        <f t="shared" si="61"/>
        <v>1788.5451633917542</v>
      </c>
      <c r="FD22" s="4">
        <f>FC22*0.001355</f>
        <v>2.423478696395827</v>
      </c>
      <c r="FE22" s="11">
        <f t="shared" si="62"/>
        <v>1786.1216846953582</v>
      </c>
      <c r="FF22" s="8">
        <f t="shared" si="102"/>
        <v>1739.5451633917542</v>
      </c>
      <c r="FG22" s="2">
        <v>49</v>
      </c>
      <c r="FH22" s="11">
        <f t="shared" si="63"/>
        <v>1788.5451633917542</v>
      </c>
      <c r="FI22" s="4">
        <f>FH22*0.001355</f>
        <v>2.423478696395827</v>
      </c>
      <c r="FJ22" s="11">
        <f t="shared" si="64"/>
        <v>1786.1216846953582</v>
      </c>
      <c r="FK22" s="8">
        <f t="shared" si="103"/>
        <v>1739.5451633917542</v>
      </c>
      <c r="FL22" s="2">
        <v>49</v>
      </c>
      <c r="FM22" s="11">
        <f t="shared" si="65"/>
        <v>1788.5451633917542</v>
      </c>
      <c r="FN22" s="4">
        <f>FM22*0.001355</f>
        <v>2.423478696395827</v>
      </c>
      <c r="FO22" s="11">
        <f t="shared" si="66"/>
        <v>1786.1216846953582</v>
      </c>
      <c r="FP22" s="8">
        <f t="shared" si="104"/>
        <v>1739.5451633917542</v>
      </c>
      <c r="FQ22" s="2">
        <v>49</v>
      </c>
      <c r="FR22" s="11">
        <f t="shared" si="67"/>
        <v>1788.5451633917542</v>
      </c>
      <c r="FS22" s="4">
        <f>FR22*0.001355</f>
        <v>2.423478696395827</v>
      </c>
      <c r="FT22" s="11">
        <f t="shared" si="68"/>
        <v>1786.1216846953582</v>
      </c>
      <c r="FU22" s="8">
        <f t="shared" si="105"/>
        <v>1739.5451633917542</v>
      </c>
      <c r="FV22" s="2">
        <v>49</v>
      </c>
      <c r="FW22" s="11">
        <f t="shared" si="69"/>
        <v>1788.5451633917542</v>
      </c>
      <c r="FX22" s="4">
        <f>FW22*0.001355</f>
        <v>2.423478696395827</v>
      </c>
      <c r="FY22" s="11">
        <f t="shared" si="70"/>
        <v>1786.1216846953582</v>
      </c>
      <c r="FZ22" s="8">
        <f t="shared" si="106"/>
        <v>1739.5451633917542</v>
      </c>
    </row>
    <row r="23" spans="1:182" s="4" customFormat="1" x14ac:dyDescent="0.3">
      <c r="A23" s="4">
        <v>37</v>
      </c>
      <c r="B23" s="4">
        <v>3420</v>
      </c>
      <c r="C23">
        <v>64</v>
      </c>
      <c r="D23" s="4">
        <f t="shared" si="1"/>
        <v>3484</v>
      </c>
      <c r="E23" s="4">
        <f>D23*0.001355</f>
        <v>4.7208200000000007</v>
      </c>
      <c r="F23" s="11">
        <f t="shared" si="2"/>
        <v>3479.27918</v>
      </c>
      <c r="G23" s="8">
        <f t="shared" si="71"/>
        <v>3479.27918</v>
      </c>
      <c r="H23" s="11">
        <v>57</v>
      </c>
      <c r="I23" s="11">
        <f t="shared" si="3"/>
        <v>3536.27918</v>
      </c>
      <c r="J23" s="4">
        <f>I23*0.001355</f>
        <v>4.7916582888999999</v>
      </c>
      <c r="K23" s="11">
        <f t="shared" si="4"/>
        <v>3531.4875217110998</v>
      </c>
      <c r="L23" s="8">
        <f t="shared" si="72"/>
        <v>3531.4875217110998</v>
      </c>
      <c r="M23" s="11">
        <v>51</v>
      </c>
      <c r="N23" s="11">
        <f t="shared" si="5"/>
        <v>3582.4875217110998</v>
      </c>
      <c r="O23" s="4">
        <f>N23*0.001355</f>
        <v>4.8542705919185405</v>
      </c>
      <c r="P23" s="11">
        <f t="shared" si="6"/>
        <v>3577.6332511191813</v>
      </c>
      <c r="Q23" s="8">
        <f t="shared" si="73"/>
        <v>1518.6266618248339</v>
      </c>
      <c r="R23" s="11">
        <v>51</v>
      </c>
      <c r="S23" s="11">
        <f t="shared" si="7"/>
        <v>1569.6266618248339</v>
      </c>
      <c r="T23" s="4">
        <f>S23*0.001355</f>
        <v>2.1268441267726503</v>
      </c>
      <c r="U23" s="11">
        <f t="shared" si="0"/>
        <v>1567.4998176980614</v>
      </c>
      <c r="V23" s="8">
        <f t="shared" si="74"/>
        <v>1588.0505089075946</v>
      </c>
      <c r="W23" s="11">
        <v>51</v>
      </c>
      <c r="X23" s="11">
        <f t="shared" si="8"/>
        <v>1639.0505089075946</v>
      </c>
      <c r="Y23" s="4">
        <f>X23*0.001355</f>
        <v>2.2209134395697907</v>
      </c>
      <c r="Z23" s="11">
        <f t="shared" si="9"/>
        <v>1636.8295954680248</v>
      </c>
      <c r="AA23" s="8">
        <f t="shared" si="75"/>
        <v>1656.4134958845061</v>
      </c>
      <c r="AB23" s="11">
        <v>51</v>
      </c>
      <c r="AC23" s="11">
        <f t="shared" si="10"/>
        <v>1707.4134958845061</v>
      </c>
      <c r="AD23" s="4">
        <f>AC23*0.001355</f>
        <v>2.3135452869235058</v>
      </c>
      <c r="AE23" s="11">
        <f t="shared" si="11"/>
        <v>1705.0999505975826</v>
      </c>
      <c r="AF23" s="8">
        <f t="shared" si="76"/>
        <v>1725.7074886115056</v>
      </c>
      <c r="AG23" s="2">
        <v>50</v>
      </c>
      <c r="AH23" s="11">
        <f t="shared" si="12"/>
        <v>1775.7074886115056</v>
      </c>
      <c r="AI23" s="4">
        <f>AH23*0.001355</f>
        <v>2.40608364706859</v>
      </c>
      <c r="AJ23" s="11">
        <f t="shared" si="13"/>
        <v>1773.3014049644371</v>
      </c>
      <c r="AK23" s="8">
        <f t="shared" si="77"/>
        <v>1793.9384622192622</v>
      </c>
      <c r="AL23" s="2">
        <v>50</v>
      </c>
      <c r="AM23" s="11">
        <f t="shared" si="14"/>
        <v>1843.9384622192622</v>
      </c>
      <c r="AN23" s="4">
        <f>AM23*0.001355</f>
        <v>2.4985366163071006</v>
      </c>
      <c r="AO23" s="11">
        <f t="shared" si="15"/>
        <v>1841.4399256029551</v>
      </c>
      <c r="AP23" s="8">
        <f t="shared" si="78"/>
        <v>1923.8847041237357</v>
      </c>
      <c r="AQ23" s="2">
        <v>50</v>
      </c>
      <c r="AR23" s="11">
        <f t="shared" si="16"/>
        <v>1973.8847041237357</v>
      </c>
      <c r="AS23" s="4">
        <f>AR23*0.001355</f>
        <v>2.6746137740876619</v>
      </c>
      <c r="AT23" s="11">
        <f t="shared" si="17"/>
        <v>1971.210090349648</v>
      </c>
      <c r="AU23" s="8">
        <f t="shared" si="79"/>
        <v>2045.794199272447</v>
      </c>
      <c r="AV23" s="2">
        <v>50</v>
      </c>
      <c r="AW23" s="11">
        <f t="shared" si="18"/>
        <v>2095.7941992724473</v>
      </c>
      <c r="AX23" s="4">
        <f>AW23*0.001355</f>
        <v>2.8398011400141661</v>
      </c>
      <c r="AY23" s="11">
        <f t="shared" si="19"/>
        <v>2092.9543981324332</v>
      </c>
      <c r="AZ23" s="8">
        <f t="shared" si="80"/>
        <v>2161.6636351187676</v>
      </c>
      <c r="BA23" s="2">
        <v>50</v>
      </c>
      <c r="BB23" s="11">
        <f t="shared" si="20"/>
        <v>2211.6636351187676</v>
      </c>
      <c r="BC23" s="4">
        <f>BB23*0.001355</f>
        <v>2.9968042255859304</v>
      </c>
      <c r="BD23" s="11">
        <f t="shared" si="21"/>
        <v>2208.6668308931817</v>
      </c>
      <c r="BE23" s="8">
        <f t="shared" si="81"/>
        <v>2278.4395762125705</v>
      </c>
      <c r="BF23" s="2">
        <v>50</v>
      </c>
      <c r="BG23" s="11">
        <f t="shared" si="22"/>
        <v>2328.4395762125705</v>
      </c>
      <c r="BH23" s="4">
        <f>BG23*0.001355</f>
        <v>3.1550356257680332</v>
      </c>
      <c r="BI23" s="11">
        <f t="shared" si="23"/>
        <v>2325.2845405868024</v>
      </c>
      <c r="BJ23" s="8">
        <f t="shared" si="82"/>
        <v>2395.1308645948079</v>
      </c>
      <c r="BK23" s="2">
        <v>50</v>
      </c>
      <c r="BL23" s="11">
        <f t="shared" si="24"/>
        <v>2445.1308645948079</v>
      </c>
      <c r="BM23" s="4">
        <f>BL23*0.001355</f>
        <v>3.3131523215259651</v>
      </c>
      <c r="BN23" s="11">
        <f t="shared" si="25"/>
        <v>2441.8177122732818</v>
      </c>
      <c r="BO23" s="8">
        <f t="shared" si="83"/>
        <v>1829.9052617390635</v>
      </c>
      <c r="BP23" s="2">
        <v>50</v>
      </c>
      <c r="BQ23" s="11">
        <f t="shared" si="26"/>
        <v>1879.9052617390635</v>
      </c>
      <c r="BR23" s="4">
        <f>BQ23*0.001355</f>
        <v>2.5472716296564313</v>
      </c>
      <c r="BS23" s="11">
        <f t="shared" si="27"/>
        <v>1877.357990109407</v>
      </c>
      <c r="BT23" s="8">
        <f t="shared" si="84"/>
        <v>1951.9979508764407</v>
      </c>
      <c r="BU23" s="2">
        <v>50</v>
      </c>
      <c r="BV23" s="11">
        <f t="shared" si="28"/>
        <v>2001.9979508764407</v>
      </c>
      <c r="BW23" s="4">
        <f>BV23*0.001355</f>
        <v>2.7127072234375773</v>
      </c>
      <c r="BX23" s="11">
        <f t="shared" si="107"/>
        <v>1999.2852436530031</v>
      </c>
      <c r="BY23" s="8">
        <f t="shared" si="85"/>
        <v>2075.0108132552759</v>
      </c>
      <c r="BZ23" s="2">
        <v>50</v>
      </c>
      <c r="CA23" s="11">
        <f t="shared" si="29"/>
        <v>2125.0108132552759</v>
      </c>
      <c r="CB23" s="4">
        <f>CA23*0.001355</f>
        <v>2.8793896519608992</v>
      </c>
      <c r="CC23" s="11">
        <f t="shared" si="30"/>
        <v>2122.1314236033149</v>
      </c>
      <c r="CD23" s="8">
        <f t="shared" si="86"/>
        <v>2194.9873778852993</v>
      </c>
      <c r="CE23" s="2">
        <v>50</v>
      </c>
      <c r="CF23" s="11">
        <f t="shared" si="31"/>
        <v>2244.9873778852993</v>
      </c>
      <c r="CG23" s="4">
        <f>CF23*0.001355</f>
        <v>3.0419578970345809</v>
      </c>
      <c r="CH23" s="11">
        <f t="shared" si="32"/>
        <v>2241.9454199882648</v>
      </c>
      <c r="CI23" s="8">
        <f t="shared" si="87"/>
        <v>2315.8820267138863</v>
      </c>
      <c r="CJ23" s="2">
        <v>50</v>
      </c>
      <c r="CK23" s="11">
        <f t="shared" si="33"/>
        <v>2365.8820267138863</v>
      </c>
      <c r="CL23" s="4">
        <f>CK23*0.001355</f>
        <v>3.2057701461973163</v>
      </c>
      <c r="CM23" s="11">
        <f t="shared" si="34"/>
        <v>2362.6762565676891</v>
      </c>
      <c r="CN23" s="8">
        <f t="shared" si="88"/>
        <v>2367.8224720583862</v>
      </c>
      <c r="CO23" s="2">
        <v>50</v>
      </c>
      <c r="CP23" s="11">
        <f t="shared" si="35"/>
        <v>2417.8224720583862</v>
      </c>
      <c r="CQ23" s="4">
        <f>CP23*0.001355</f>
        <v>3.2761494496391137</v>
      </c>
      <c r="CR23" s="11">
        <f t="shared" si="36"/>
        <v>2414.5463226087472</v>
      </c>
      <c r="CS23" s="8">
        <f t="shared" si="89"/>
        <v>2425.6549916435652</v>
      </c>
      <c r="CT23" s="2">
        <v>50</v>
      </c>
      <c r="CU23" s="11">
        <f t="shared" si="37"/>
        <v>2475.6549916435652</v>
      </c>
      <c r="CV23" s="4">
        <f>CU23*0.001355</f>
        <v>3.3545125136770308</v>
      </c>
      <c r="CW23" s="11">
        <f t="shared" si="38"/>
        <v>2472.3004791298881</v>
      </c>
      <c r="CX23" s="8">
        <f t="shared" si="90"/>
        <v>2422.4084335083508</v>
      </c>
      <c r="CY23" s="2">
        <v>50</v>
      </c>
      <c r="CZ23" s="11">
        <f t="shared" si="39"/>
        <v>2472.4084335083508</v>
      </c>
      <c r="DA23" s="4">
        <f>CZ23*0.001355</f>
        <v>3.3501134274038153</v>
      </c>
      <c r="DB23" s="11">
        <f t="shared" si="40"/>
        <v>2469.0583200809469</v>
      </c>
      <c r="DC23" s="8">
        <f t="shared" si="91"/>
        <v>2428.0255541419801</v>
      </c>
      <c r="DD23" s="2">
        <v>50</v>
      </c>
      <c r="DE23" s="11">
        <f t="shared" si="41"/>
        <v>2478.0255541419801</v>
      </c>
      <c r="DF23" s="4">
        <f>DE23*0.001355</f>
        <v>3.3577246258623834</v>
      </c>
      <c r="DG23" s="11">
        <f t="shared" si="42"/>
        <v>2474.6678295161178</v>
      </c>
      <c r="DH23" s="8">
        <f t="shared" si="92"/>
        <v>1796.9645138683429</v>
      </c>
      <c r="DI23" s="2">
        <v>50</v>
      </c>
      <c r="DJ23" s="11">
        <f t="shared" si="43"/>
        <v>1846.9645138683429</v>
      </c>
      <c r="DK23" s="4">
        <f>DJ23*0.001355</f>
        <v>2.5026369162916047</v>
      </c>
      <c r="DL23" s="11">
        <f t="shared" si="44"/>
        <v>1844.4618769520514</v>
      </c>
      <c r="DM23" s="8">
        <f t="shared" si="93"/>
        <v>1791.0491612867197</v>
      </c>
      <c r="DN23" s="2">
        <v>50</v>
      </c>
      <c r="DO23" s="11">
        <f t="shared" si="45"/>
        <v>1841.0491612867197</v>
      </c>
      <c r="DP23" s="4">
        <f>DO23*0.001355</f>
        <v>2.4946216135435053</v>
      </c>
      <c r="DQ23" s="11">
        <f t="shared" si="46"/>
        <v>1838.5545396731761</v>
      </c>
      <c r="DR23" s="8">
        <f t="shared" si="94"/>
        <v>1789.0776608201543</v>
      </c>
      <c r="DS23" s="2">
        <v>50</v>
      </c>
      <c r="DT23" s="11">
        <f t="shared" si="47"/>
        <v>1839.0776608201543</v>
      </c>
      <c r="DU23" s="4">
        <f>DT23*0.001355</f>
        <v>2.4919502304113093</v>
      </c>
      <c r="DV23" s="11">
        <f t="shared" si="48"/>
        <v>1836.585710589743</v>
      </c>
      <c r="DW23" s="8">
        <f t="shared" si="95"/>
        <v>1786.1216846953582</v>
      </c>
      <c r="DX23" s="2">
        <v>50</v>
      </c>
      <c r="DY23" s="11">
        <f t="shared" si="49"/>
        <v>1836.1216846953582</v>
      </c>
      <c r="DZ23" s="4">
        <f>DY23*0.001355</f>
        <v>2.4879448827622106</v>
      </c>
      <c r="EA23" s="11">
        <f t="shared" si="50"/>
        <v>1833.6337398125961</v>
      </c>
      <c r="EB23" s="8">
        <f t="shared" si="96"/>
        <v>1786.1216846953582</v>
      </c>
      <c r="EC23" s="2">
        <v>50</v>
      </c>
      <c r="ED23" s="11">
        <f t="shared" si="51"/>
        <v>1836.1216846953582</v>
      </c>
      <c r="EE23" s="4">
        <f>ED23*0.001355</f>
        <v>2.4879448827622106</v>
      </c>
      <c r="EF23" s="11">
        <f t="shared" si="52"/>
        <v>1833.6337398125961</v>
      </c>
      <c r="EG23" s="8">
        <f t="shared" si="97"/>
        <v>1786.1216846953582</v>
      </c>
      <c r="EH23" s="2">
        <v>50</v>
      </c>
      <c r="EI23" s="11">
        <f t="shared" si="53"/>
        <v>1836.1216846953582</v>
      </c>
      <c r="EJ23" s="4">
        <f>EI23*0.001355</f>
        <v>2.4879448827622106</v>
      </c>
      <c r="EK23" s="11">
        <f t="shared" si="54"/>
        <v>1833.6337398125961</v>
      </c>
      <c r="EL23" s="8">
        <f t="shared" si="98"/>
        <v>1786.1216846953582</v>
      </c>
      <c r="EM23" s="2">
        <v>50</v>
      </c>
      <c r="EN23" s="11">
        <f t="shared" si="55"/>
        <v>1836.1216846953582</v>
      </c>
      <c r="EO23" s="4">
        <f>EN23*0.001355</f>
        <v>2.4879448827622106</v>
      </c>
      <c r="EP23" s="11">
        <f t="shared" si="56"/>
        <v>1833.6337398125961</v>
      </c>
      <c r="EQ23" s="8">
        <f t="shared" si="99"/>
        <v>1786.1216846953582</v>
      </c>
      <c r="ER23" s="2">
        <v>50</v>
      </c>
      <c r="ES23" s="11">
        <f t="shared" si="57"/>
        <v>1836.1216846953582</v>
      </c>
      <c r="ET23" s="4">
        <f>ES23*0.001355</f>
        <v>2.4879448827622106</v>
      </c>
      <c r="EU23" s="11">
        <f t="shared" si="58"/>
        <v>1833.6337398125961</v>
      </c>
      <c r="EV23" s="8">
        <f t="shared" si="100"/>
        <v>1786.1216846953582</v>
      </c>
      <c r="EW23" s="2">
        <v>50</v>
      </c>
      <c r="EX23" s="11">
        <f t="shared" si="59"/>
        <v>1836.1216846953582</v>
      </c>
      <c r="EY23" s="4">
        <f>EX23*0.001355</f>
        <v>2.4879448827622106</v>
      </c>
      <c r="EZ23" s="11">
        <f t="shared" si="60"/>
        <v>1833.6337398125961</v>
      </c>
      <c r="FA23" s="8">
        <f t="shared" si="101"/>
        <v>1786.1216846953582</v>
      </c>
      <c r="FB23" s="2">
        <v>50</v>
      </c>
      <c r="FC23" s="11">
        <f t="shared" si="61"/>
        <v>1836.1216846953582</v>
      </c>
      <c r="FD23" s="4">
        <f>FC23*0.001355</f>
        <v>2.4879448827622106</v>
      </c>
      <c r="FE23" s="11">
        <f t="shared" si="62"/>
        <v>1833.6337398125961</v>
      </c>
      <c r="FF23" s="8">
        <f t="shared" si="102"/>
        <v>1786.1216846953582</v>
      </c>
      <c r="FG23" s="2">
        <v>50</v>
      </c>
      <c r="FH23" s="11">
        <f t="shared" si="63"/>
        <v>1836.1216846953582</v>
      </c>
      <c r="FI23" s="4">
        <f>FH23*0.001355</f>
        <v>2.4879448827622106</v>
      </c>
      <c r="FJ23" s="11">
        <f t="shared" si="64"/>
        <v>1833.6337398125961</v>
      </c>
      <c r="FK23" s="8">
        <f t="shared" si="103"/>
        <v>1786.1216846953582</v>
      </c>
      <c r="FL23" s="2">
        <v>50</v>
      </c>
      <c r="FM23" s="11">
        <f t="shared" si="65"/>
        <v>1836.1216846953582</v>
      </c>
      <c r="FN23" s="4">
        <f>FM23*0.001355</f>
        <v>2.4879448827622106</v>
      </c>
      <c r="FO23" s="11">
        <f t="shared" si="66"/>
        <v>1833.6337398125961</v>
      </c>
      <c r="FP23" s="8">
        <f t="shared" si="104"/>
        <v>1786.1216846953582</v>
      </c>
      <c r="FQ23" s="2">
        <v>50</v>
      </c>
      <c r="FR23" s="11">
        <f t="shared" si="67"/>
        <v>1836.1216846953582</v>
      </c>
      <c r="FS23" s="4">
        <f>FR23*0.001355</f>
        <v>2.4879448827622106</v>
      </c>
      <c r="FT23" s="11">
        <f t="shared" si="68"/>
        <v>1833.6337398125961</v>
      </c>
      <c r="FU23" s="8">
        <f t="shared" si="105"/>
        <v>1786.1216846953582</v>
      </c>
      <c r="FV23" s="2">
        <v>50</v>
      </c>
      <c r="FW23" s="11">
        <f t="shared" si="69"/>
        <v>1836.1216846953582</v>
      </c>
      <c r="FX23" s="4">
        <f>FW23*0.001355</f>
        <v>2.4879448827622106</v>
      </c>
      <c r="FY23" s="11">
        <f t="shared" si="70"/>
        <v>1833.6337398125961</v>
      </c>
      <c r="FZ23" s="8">
        <f t="shared" si="106"/>
        <v>1786.1216846953582</v>
      </c>
    </row>
    <row r="24" spans="1:182" s="4" customFormat="1" x14ac:dyDescent="0.3">
      <c r="A24" s="4">
        <v>38</v>
      </c>
      <c r="B24" s="4">
        <v>3420</v>
      </c>
      <c r="C24">
        <v>64</v>
      </c>
      <c r="D24" s="4">
        <f t="shared" si="1"/>
        <v>3484</v>
      </c>
      <c r="E24" s="4">
        <f>D24*0.001355</f>
        <v>4.7208200000000007</v>
      </c>
      <c r="F24" s="11">
        <f t="shared" si="2"/>
        <v>3479.27918</v>
      </c>
      <c r="G24" s="8">
        <f t="shared" si="71"/>
        <v>3479.27918</v>
      </c>
      <c r="H24" s="11">
        <v>56</v>
      </c>
      <c r="I24" s="11">
        <f t="shared" si="3"/>
        <v>3535.27918</v>
      </c>
      <c r="J24" s="4">
        <f>I24*0.001355</f>
        <v>4.7903032889000006</v>
      </c>
      <c r="K24" s="11">
        <f t="shared" si="4"/>
        <v>3530.4888767111001</v>
      </c>
      <c r="L24" s="8">
        <f t="shared" si="72"/>
        <v>3531.4875217110998</v>
      </c>
      <c r="M24" s="11">
        <v>50</v>
      </c>
      <c r="N24" s="11">
        <f t="shared" si="5"/>
        <v>3581.4875217110998</v>
      </c>
      <c r="O24" s="4">
        <f>N24*0.001355</f>
        <v>4.8529155919185403</v>
      </c>
      <c r="P24" s="11">
        <f t="shared" si="6"/>
        <v>3576.6346061191812</v>
      </c>
      <c r="Q24" s="8">
        <f t="shared" si="73"/>
        <v>3577.6332511191813</v>
      </c>
      <c r="R24" s="11">
        <v>50</v>
      </c>
      <c r="S24" s="11">
        <f t="shared" si="7"/>
        <v>3627.6332511191813</v>
      </c>
      <c r="T24" s="4">
        <f>S24*0.001355</f>
        <v>4.9154430552664907</v>
      </c>
      <c r="U24" s="11">
        <f t="shared" si="0"/>
        <v>3622.7178080639146</v>
      </c>
      <c r="V24" s="8">
        <f t="shared" si="74"/>
        <v>1567.4998176980614</v>
      </c>
      <c r="W24" s="11">
        <v>50</v>
      </c>
      <c r="X24" s="11">
        <f t="shared" si="8"/>
        <v>1617.4998176980614</v>
      </c>
      <c r="Y24" s="4">
        <f>X24*0.001355</f>
        <v>2.1917122529808735</v>
      </c>
      <c r="Z24" s="11">
        <f t="shared" si="9"/>
        <v>1615.3081054450806</v>
      </c>
      <c r="AA24" s="8">
        <f t="shared" si="75"/>
        <v>1636.8295954680248</v>
      </c>
      <c r="AB24" s="11">
        <v>50</v>
      </c>
      <c r="AC24" s="11">
        <f t="shared" si="10"/>
        <v>1686.8295954680248</v>
      </c>
      <c r="AD24" s="4">
        <f>AC24*0.001355</f>
        <v>2.2856541018591736</v>
      </c>
      <c r="AE24" s="11">
        <f t="shared" si="11"/>
        <v>1684.5439413661657</v>
      </c>
      <c r="AF24" s="8">
        <f t="shared" si="76"/>
        <v>1705.0999505975826</v>
      </c>
      <c r="AG24" s="2">
        <v>50</v>
      </c>
      <c r="AH24" s="11">
        <f t="shared" si="12"/>
        <v>1755.0999505975826</v>
      </c>
      <c r="AI24" s="4">
        <f>AH24*0.001355</f>
        <v>2.3781604330597248</v>
      </c>
      <c r="AJ24" s="11">
        <f t="shared" si="13"/>
        <v>1752.7217901645229</v>
      </c>
      <c r="AK24" s="8">
        <f t="shared" si="77"/>
        <v>1773.3014049644371</v>
      </c>
      <c r="AL24" s="2">
        <v>50</v>
      </c>
      <c r="AM24" s="11">
        <f t="shared" si="14"/>
        <v>1823.3014049644371</v>
      </c>
      <c r="AN24" s="4">
        <f>AM24*0.001355</f>
        <v>2.4705734037268123</v>
      </c>
      <c r="AO24" s="11">
        <f t="shared" si="15"/>
        <v>1820.8308315607103</v>
      </c>
      <c r="AP24" s="8">
        <f t="shared" si="78"/>
        <v>1841.4399256029551</v>
      </c>
      <c r="AQ24" s="2">
        <v>50</v>
      </c>
      <c r="AR24" s="11">
        <f t="shared" si="16"/>
        <v>1891.4399256029551</v>
      </c>
      <c r="AS24" s="4">
        <f>AR24*0.001355</f>
        <v>2.5629010991920045</v>
      </c>
      <c r="AT24" s="11">
        <f t="shared" si="17"/>
        <v>1888.8770245037631</v>
      </c>
      <c r="AU24" s="8">
        <f t="shared" si="79"/>
        <v>1971.210090349648</v>
      </c>
      <c r="AV24" s="2">
        <v>50</v>
      </c>
      <c r="AW24" s="11">
        <f t="shared" si="18"/>
        <v>2021.210090349648</v>
      </c>
      <c r="AX24" s="4">
        <f>AW24*0.001355</f>
        <v>2.7387396724237734</v>
      </c>
      <c r="AY24" s="11">
        <f t="shared" si="19"/>
        <v>2018.4713506772243</v>
      </c>
      <c r="AZ24" s="8">
        <f t="shared" si="80"/>
        <v>2092.9543981324332</v>
      </c>
      <c r="BA24" s="2">
        <v>50</v>
      </c>
      <c r="BB24" s="11">
        <f t="shared" si="20"/>
        <v>2142.9543981324332</v>
      </c>
      <c r="BC24" s="4">
        <f>BB24*0.001355</f>
        <v>2.9037032094694473</v>
      </c>
      <c r="BD24" s="11">
        <f t="shared" si="21"/>
        <v>2140.0506949229639</v>
      </c>
      <c r="BE24" s="8">
        <f t="shared" si="81"/>
        <v>2208.6668308931817</v>
      </c>
      <c r="BF24" s="2">
        <v>50</v>
      </c>
      <c r="BG24" s="11">
        <f t="shared" si="22"/>
        <v>2258.6668308931817</v>
      </c>
      <c r="BH24" s="4">
        <f>BG24*0.001355</f>
        <v>3.0604935558602615</v>
      </c>
      <c r="BI24" s="11">
        <f t="shared" si="23"/>
        <v>2255.6063373373213</v>
      </c>
      <c r="BJ24" s="8">
        <f t="shared" si="82"/>
        <v>2325.2845405868024</v>
      </c>
      <c r="BK24" s="2">
        <v>50</v>
      </c>
      <c r="BL24" s="11">
        <f t="shared" si="24"/>
        <v>2375.2845405868024</v>
      </c>
      <c r="BM24" s="4">
        <f>BL24*0.001355</f>
        <v>3.2185105524951174</v>
      </c>
      <c r="BN24" s="11">
        <f t="shared" si="25"/>
        <v>2372.0660300343075</v>
      </c>
      <c r="BO24" s="8">
        <f t="shared" si="83"/>
        <v>2441.8177122732818</v>
      </c>
      <c r="BP24" s="2">
        <v>50</v>
      </c>
      <c r="BQ24" s="11">
        <f t="shared" si="26"/>
        <v>2491.8177122732818</v>
      </c>
      <c r="BR24" s="4">
        <f>BQ24*0.001355</f>
        <v>3.376413000130297</v>
      </c>
      <c r="BS24" s="11">
        <f t="shared" si="27"/>
        <v>2488.4412992731513</v>
      </c>
      <c r="BT24" s="8">
        <f t="shared" si="84"/>
        <v>1877.357990109407</v>
      </c>
      <c r="BU24" s="2">
        <v>50</v>
      </c>
      <c r="BV24" s="11">
        <f t="shared" si="28"/>
        <v>1927.357990109407</v>
      </c>
      <c r="BW24" s="4">
        <f>BV24*0.001355</f>
        <v>2.6115700765982468</v>
      </c>
      <c r="BX24" s="11">
        <f t="shared" si="107"/>
        <v>1924.7464200328086</v>
      </c>
      <c r="BY24" s="8">
        <f t="shared" si="85"/>
        <v>1999.2852436530031</v>
      </c>
      <c r="BZ24" s="2">
        <v>50</v>
      </c>
      <c r="CA24" s="11">
        <f t="shared" si="29"/>
        <v>2049.2852436530029</v>
      </c>
      <c r="CB24" s="4">
        <f>CA24*0.001355</f>
        <v>2.776781505149819</v>
      </c>
      <c r="CC24" s="11">
        <f t="shared" si="30"/>
        <v>2046.5084621478532</v>
      </c>
      <c r="CD24" s="8">
        <f t="shared" si="86"/>
        <v>2122.1314236033149</v>
      </c>
      <c r="CE24" s="2">
        <v>50</v>
      </c>
      <c r="CF24" s="11">
        <f t="shared" si="31"/>
        <v>2172.1314236033149</v>
      </c>
      <c r="CG24" s="4">
        <f>CF24*0.001355</f>
        <v>2.9432380789824921</v>
      </c>
      <c r="CH24" s="11">
        <f t="shared" si="32"/>
        <v>2169.1881855243323</v>
      </c>
      <c r="CI24" s="8">
        <f t="shared" si="87"/>
        <v>2241.9454199882648</v>
      </c>
      <c r="CJ24" s="2">
        <v>50</v>
      </c>
      <c r="CK24" s="11">
        <f t="shared" si="33"/>
        <v>2291.9454199882648</v>
      </c>
      <c r="CL24" s="4">
        <f>CK24*0.001355</f>
        <v>3.1055860440840992</v>
      </c>
      <c r="CM24" s="11">
        <f t="shared" si="34"/>
        <v>2288.8398339441806</v>
      </c>
      <c r="CN24" s="8">
        <f t="shared" si="88"/>
        <v>2362.6762565676891</v>
      </c>
      <c r="CO24" s="2">
        <v>50</v>
      </c>
      <c r="CP24" s="11">
        <f t="shared" si="35"/>
        <v>2412.6762565676891</v>
      </c>
      <c r="CQ24" s="4">
        <f>CP24*0.001355</f>
        <v>3.2691763276492187</v>
      </c>
      <c r="CR24" s="11">
        <f t="shared" si="36"/>
        <v>2409.4070802400397</v>
      </c>
      <c r="CS24" s="8">
        <f t="shared" si="89"/>
        <v>2414.5463226087472</v>
      </c>
      <c r="CT24" s="2">
        <v>50</v>
      </c>
      <c r="CU24" s="11">
        <f t="shared" si="37"/>
        <v>2464.5463226087472</v>
      </c>
      <c r="CV24" s="4">
        <f>CU24*0.001355</f>
        <v>3.3394602671348528</v>
      </c>
      <c r="CW24" s="11">
        <f t="shared" si="38"/>
        <v>2461.2068623416126</v>
      </c>
      <c r="CX24" s="8">
        <f t="shared" si="90"/>
        <v>2472.3004791298881</v>
      </c>
      <c r="CY24" s="2">
        <v>50</v>
      </c>
      <c r="CZ24" s="11">
        <f t="shared" si="39"/>
        <v>2522.3004791298881</v>
      </c>
      <c r="DA24" s="4">
        <f>CZ24*0.001355</f>
        <v>3.4177171492209988</v>
      </c>
      <c r="DB24" s="11">
        <f t="shared" si="40"/>
        <v>2518.8827619806671</v>
      </c>
      <c r="DC24" s="8">
        <f t="shared" si="91"/>
        <v>2469.0583200809469</v>
      </c>
      <c r="DD24" s="2">
        <v>50</v>
      </c>
      <c r="DE24" s="11">
        <f t="shared" si="41"/>
        <v>2519.0583200809469</v>
      </c>
      <c r="DF24" s="4">
        <f>DE24*0.001355</f>
        <v>3.4133240237096834</v>
      </c>
      <c r="DG24" s="11">
        <f t="shared" si="42"/>
        <v>2515.6449960572372</v>
      </c>
      <c r="DH24" s="8">
        <f t="shared" si="92"/>
        <v>2474.6678295161178</v>
      </c>
      <c r="DI24" s="2">
        <v>50</v>
      </c>
      <c r="DJ24" s="11">
        <f t="shared" si="43"/>
        <v>2524.6678295161178</v>
      </c>
      <c r="DK24" s="4">
        <f>DJ24*0.001355</f>
        <v>3.4209249089943397</v>
      </c>
      <c r="DL24" s="11">
        <f t="shared" si="44"/>
        <v>2521.2469046071233</v>
      </c>
      <c r="DM24" s="8">
        <f t="shared" si="93"/>
        <v>1844.4618769520514</v>
      </c>
      <c r="DN24" s="2">
        <v>50</v>
      </c>
      <c r="DO24" s="11">
        <f t="shared" si="45"/>
        <v>1894.4618769520514</v>
      </c>
      <c r="DP24" s="4">
        <f>DO24*0.001355</f>
        <v>2.5669958432700297</v>
      </c>
      <c r="DQ24" s="11">
        <f t="shared" si="46"/>
        <v>1891.8948811087814</v>
      </c>
      <c r="DR24" s="8">
        <f t="shared" si="94"/>
        <v>1838.5545396731761</v>
      </c>
      <c r="DS24" s="2">
        <v>50</v>
      </c>
      <c r="DT24" s="11">
        <f t="shared" si="47"/>
        <v>1888.5545396731761</v>
      </c>
      <c r="DU24" s="4">
        <f>DT24*0.001355</f>
        <v>2.558991401257154</v>
      </c>
      <c r="DV24" s="11">
        <f t="shared" si="48"/>
        <v>1885.995548271919</v>
      </c>
      <c r="DW24" s="8">
        <f t="shared" si="95"/>
        <v>1836.585710589743</v>
      </c>
      <c r="DX24" s="2">
        <v>50</v>
      </c>
      <c r="DY24" s="11">
        <f t="shared" si="49"/>
        <v>1886.585710589743</v>
      </c>
      <c r="DZ24" s="4">
        <f>DY24*0.001355</f>
        <v>2.5563236378491019</v>
      </c>
      <c r="EA24" s="11">
        <f t="shared" si="50"/>
        <v>1884.0293869518939</v>
      </c>
      <c r="EB24" s="8">
        <f t="shared" si="96"/>
        <v>1833.6337398125961</v>
      </c>
      <c r="EC24" s="2">
        <v>50</v>
      </c>
      <c r="ED24" s="11">
        <f t="shared" si="51"/>
        <v>1883.6337398125961</v>
      </c>
      <c r="EE24" s="4">
        <f>ED24*0.001355</f>
        <v>2.5523237174460678</v>
      </c>
      <c r="EF24" s="11">
        <f t="shared" si="52"/>
        <v>1881.08141609515</v>
      </c>
      <c r="EG24" s="8">
        <f t="shared" si="97"/>
        <v>1833.6337398125961</v>
      </c>
      <c r="EH24" s="2">
        <v>50</v>
      </c>
      <c r="EI24" s="11">
        <f t="shared" si="53"/>
        <v>1883.6337398125961</v>
      </c>
      <c r="EJ24" s="4">
        <f>EI24*0.001355</f>
        <v>2.5523237174460678</v>
      </c>
      <c r="EK24" s="11">
        <f t="shared" si="54"/>
        <v>1881.08141609515</v>
      </c>
      <c r="EL24" s="8">
        <f t="shared" si="98"/>
        <v>1833.6337398125961</v>
      </c>
      <c r="EM24" s="2">
        <v>50</v>
      </c>
      <c r="EN24" s="11">
        <f t="shared" si="55"/>
        <v>1883.6337398125961</v>
      </c>
      <c r="EO24" s="4">
        <f>EN24*0.001355</f>
        <v>2.5523237174460678</v>
      </c>
      <c r="EP24" s="11">
        <f t="shared" si="56"/>
        <v>1881.08141609515</v>
      </c>
      <c r="EQ24" s="8">
        <f t="shared" si="99"/>
        <v>1833.6337398125961</v>
      </c>
      <c r="ER24" s="2">
        <v>50</v>
      </c>
      <c r="ES24" s="11">
        <f t="shared" si="57"/>
        <v>1883.6337398125961</v>
      </c>
      <c r="ET24" s="4">
        <f>ES24*0.001355</f>
        <v>2.5523237174460678</v>
      </c>
      <c r="EU24" s="11">
        <f t="shared" si="58"/>
        <v>1881.08141609515</v>
      </c>
      <c r="EV24" s="8">
        <f t="shared" si="100"/>
        <v>1833.6337398125961</v>
      </c>
      <c r="EW24" s="2">
        <v>50</v>
      </c>
      <c r="EX24" s="11">
        <f t="shared" si="59"/>
        <v>1883.6337398125961</v>
      </c>
      <c r="EY24" s="4">
        <f>EX24*0.001355</f>
        <v>2.5523237174460678</v>
      </c>
      <c r="EZ24" s="11">
        <f t="shared" si="60"/>
        <v>1881.08141609515</v>
      </c>
      <c r="FA24" s="8">
        <f t="shared" si="101"/>
        <v>1833.6337398125961</v>
      </c>
      <c r="FB24" s="2">
        <v>50</v>
      </c>
      <c r="FC24" s="11">
        <f t="shared" si="61"/>
        <v>1883.6337398125961</v>
      </c>
      <c r="FD24" s="4">
        <f>FC24*0.001355</f>
        <v>2.5523237174460678</v>
      </c>
      <c r="FE24" s="11">
        <f t="shared" si="62"/>
        <v>1881.08141609515</v>
      </c>
      <c r="FF24" s="8">
        <f t="shared" si="102"/>
        <v>1833.6337398125961</v>
      </c>
      <c r="FG24" s="2">
        <v>50</v>
      </c>
      <c r="FH24" s="11">
        <f t="shared" si="63"/>
        <v>1883.6337398125961</v>
      </c>
      <c r="FI24" s="4">
        <f>FH24*0.001355</f>
        <v>2.5523237174460678</v>
      </c>
      <c r="FJ24" s="11">
        <f t="shared" si="64"/>
        <v>1881.08141609515</v>
      </c>
      <c r="FK24" s="8">
        <f t="shared" si="103"/>
        <v>1833.6337398125961</v>
      </c>
      <c r="FL24" s="2">
        <v>50</v>
      </c>
      <c r="FM24" s="11">
        <f t="shared" si="65"/>
        <v>1883.6337398125961</v>
      </c>
      <c r="FN24" s="4">
        <f>FM24*0.001355</f>
        <v>2.5523237174460678</v>
      </c>
      <c r="FO24" s="11">
        <f t="shared" si="66"/>
        <v>1881.08141609515</v>
      </c>
      <c r="FP24" s="8">
        <f t="shared" si="104"/>
        <v>1833.6337398125961</v>
      </c>
      <c r="FQ24" s="2">
        <v>50</v>
      </c>
      <c r="FR24" s="11">
        <f t="shared" si="67"/>
        <v>1883.6337398125961</v>
      </c>
      <c r="FS24" s="4">
        <f>FR24*0.001355</f>
        <v>2.5523237174460678</v>
      </c>
      <c r="FT24" s="11">
        <f t="shared" si="68"/>
        <v>1881.08141609515</v>
      </c>
      <c r="FU24" s="8">
        <f t="shared" si="105"/>
        <v>1833.6337398125961</v>
      </c>
      <c r="FV24" s="2">
        <v>50</v>
      </c>
      <c r="FW24" s="11">
        <f t="shared" si="69"/>
        <v>1883.6337398125961</v>
      </c>
      <c r="FX24" s="4">
        <f>FW24*0.001355</f>
        <v>2.5523237174460678</v>
      </c>
      <c r="FY24" s="11">
        <f t="shared" si="70"/>
        <v>1881.08141609515</v>
      </c>
      <c r="FZ24" s="8">
        <f t="shared" si="106"/>
        <v>1833.6337398125961</v>
      </c>
    </row>
    <row r="25" spans="1:182" s="4" customFormat="1" x14ac:dyDescent="0.3">
      <c r="A25" s="4">
        <v>39</v>
      </c>
      <c r="B25" s="4">
        <v>3420</v>
      </c>
      <c r="C25">
        <v>64</v>
      </c>
      <c r="D25" s="4">
        <f t="shared" si="1"/>
        <v>3484</v>
      </c>
      <c r="E25" s="4">
        <f>D25*0.001355</f>
        <v>4.7208200000000007</v>
      </c>
      <c r="F25" s="11">
        <f t="shared" si="2"/>
        <v>3479.27918</v>
      </c>
      <c r="G25" s="8">
        <f t="shared" si="71"/>
        <v>3479.27918</v>
      </c>
      <c r="H25" s="11">
        <v>56</v>
      </c>
      <c r="I25" s="11">
        <f t="shared" si="3"/>
        <v>3535.27918</v>
      </c>
      <c r="J25" s="4">
        <f>I25*0.001355</f>
        <v>4.7903032889000006</v>
      </c>
      <c r="K25" s="11">
        <f t="shared" si="4"/>
        <v>3530.4888767111001</v>
      </c>
      <c r="L25" s="8">
        <f t="shared" si="72"/>
        <v>3530.4888767111001</v>
      </c>
      <c r="M25" s="11">
        <v>50</v>
      </c>
      <c r="N25" s="11">
        <f t="shared" si="5"/>
        <v>3580.4888767111001</v>
      </c>
      <c r="O25" s="4">
        <f>N25*0.001355</f>
        <v>4.8515624279435414</v>
      </c>
      <c r="P25" s="11">
        <f t="shared" si="6"/>
        <v>3575.6373142831567</v>
      </c>
      <c r="Q25" s="8">
        <f t="shared" si="73"/>
        <v>3576.6346061191812</v>
      </c>
      <c r="R25" s="11">
        <v>50</v>
      </c>
      <c r="S25" s="11">
        <f t="shared" si="7"/>
        <v>3626.6346061191812</v>
      </c>
      <c r="T25" s="4">
        <f>S25*0.001355</f>
        <v>4.914089891291491</v>
      </c>
      <c r="U25" s="11">
        <f t="shared" si="0"/>
        <v>3621.7205162278897</v>
      </c>
      <c r="V25" s="8">
        <f t="shared" si="74"/>
        <v>3622.7178080639146</v>
      </c>
      <c r="W25" s="11">
        <v>50</v>
      </c>
      <c r="X25" s="11">
        <f t="shared" si="8"/>
        <v>3672.7178080639146</v>
      </c>
      <c r="Y25" s="4">
        <f>X25*0.001355</f>
        <v>4.9765326299266048</v>
      </c>
      <c r="Z25" s="11">
        <f t="shared" si="9"/>
        <v>3667.741275433988</v>
      </c>
      <c r="AA25" s="8">
        <f t="shared" si="75"/>
        <v>1615.3081054450806</v>
      </c>
      <c r="AB25" s="11">
        <v>50</v>
      </c>
      <c r="AC25" s="11">
        <f t="shared" si="10"/>
        <v>1665.3081054450806</v>
      </c>
      <c r="AD25" s="4">
        <f>AC25*0.001355</f>
        <v>2.2564924828780843</v>
      </c>
      <c r="AE25" s="11">
        <f t="shared" si="11"/>
        <v>1663.0516129622026</v>
      </c>
      <c r="AF25" s="8">
        <f t="shared" si="76"/>
        <v>1684.5439413661657</v>
      </c>
      <c r="AG25" s="2">
        <v>49</v>
      </c>
      <c r="AH25" s="11">
        <f t="shared" si="12"/>
        <v>1733.5439413661657</v>
      </c>
      <c r="AI25" s="4">
        <f>AH25*0.001355</f>
        <v>2.3489520405511546</v>
      </c>
      <c r="AJ25" s="11">
        <f t="shared" si="13"/>
        <v>1731.1949893256144</v>
      </c>
      <c r="AK25" s="8">
        <f t="shared" si="77"/>
        <v>1752.7217901645229</v>
      </c>
      <c r="AL25" s="2">
        <v>49</v>
      </c>
      <c r="AM25" s="11">
        <f t="shared" si="14"/>
        <v>1801.7217901645229</v>
      </c>
      <c r="AN25" s="4">
        <f>AM25*0.001355</f>
        <v>2.4413330256729284</v>
      </c>
      <c r="AO25" s="11">
        <f t="shared" si="15"/>
        <v>1799.2804571388499</v>
      </c>
      <c r="AP25" s="8">
        <f t="shared" si="78"/>
        <v>1820.8308315607103</v>
      </c>
      <c r="AQ25" s="2">
        <v>49</v>
      </c>
      <c r="AR25" s="11">
        <f t="shared" si="16"/>
        <v>1869.8308315607103</v>
      </c>
      <c r="AS25" s="4">
        <f>AR25*0.001355</f>
        <v>2.5336207767647627</v>
      </c>
      <c r="AT25" s="11">
        <f t="shared" si="17"/>
        <v>1867.2972107839455</v>
      </c>
      <c r="AU25" s="8">
        <f t="shared" si="79"/>
        <v>1888.8770245037631</v>
      </c>
      <c r="AV25" s="2">
        <v>49</v>
      </c>
      <c r="AW25" s="11">
        <f t="shared" si="18"/>
        <v>1937.8770245037631</v>
      </c>
      <c r="AX25" s="4">
        <f>AW25*0.001355</f>
        <v>2.6258233682025991</v>
      </c>
      <c r="AY25" s="11">
        <f t="shared" si="19"/>
        <v>1935.2512011355604</v>
      </c>
      <c r="AZ25" s="8">
        <f t="shared" si="80"/>
        <v>2018.4713506772243</v>
      </c>
      <c r="BA25" s="2">
        <v>49</v>
      </c>
      <c r="BB25" s="11">
        <f t="shared" si="20"/>
        <v>2067.4713506772241</v>
      </c>
      <c r="BC25" s="4">
        <f>BB25*0.001355</f>
        <v>2.8014236801676389</v>
      </c>
      <c r="BD25" s="11">
        <f t="shared" si="21"/>
        <v>2064.6699269970563</v>
      </c>
      <c r="BE25" s="8">
        <f t="shared" si="81"/>
        <v>2140.0506949229639</v>
      </c>
      <c r="BF25" s="2">
        <v>49</v>
      </c>
      <c r="BG25" s="11">
        <f t="shared" si="22"/>
        <v>2189.0506949229639</v>
      </c>
      <c r="BH25" s="4">
        <f>BG25*0.001355</f>
        <v>2.9661636916206162</v>
      </c>
      <c r="BI25" s="11">
        <f t="shared" si="23"/>
        <v>2186.0845312313431</v>
      </c>
      <c r="BJ25" s="8">
        <f t="shared" si="82"/>
        <v>2255.6063373373213</v>
      </c>
      <c r="BK25" s="2">
        <v>49</v>
      </c>
      <c r="BL25" s="11">
        <f t="shared" si="24"/>
        <v>2304.6063373373213</v>
      </c>
      <c r="BM25" s="4">
        <f>BL25*0.001355</f>
        <v>3.1227415870920705</v>
      </c>
      <c r="BN25" s="11">
        <f t="shared" si="25"/>
        <v>2301.4835957502291</v>
      </c>
      <c r="BO25" s="8">
        <f t="shared" si="83"/>
        <v>2372.0660300343075</v>
      </c>
      <c r="BP25" s="2">
        <v>49</v>
      </c>
      <c r="BQ25" s="11">
        <f t="shared" si="26"/>
        <v>2421.0660300343075</v>
      </c>
      <c r="BR25" s="4">
        <f>BQ25*0.001355</f>
        <v>3.280544470696487</v>
      </c>
      <c r="BS25" s="11">
        <f t="shared" si="27"/>
        <v>2417.785485563611</v>
      </c>
      <c r="BT25" s="8">
        <f t="shared" si="84"/>
        <v>2488.4412992731513</v>
      </c>
      <c r="BU25" s="2">
        <v>49</v>
      </c>
      <c r="BV25" s="11">
        <f t="shared" si="28"/>
        <v>2537.4412992731513</v>
      </c>
      <c r="BW25" s="4">
        <f>BV25*0.001355</f>
        <v>3.4382329605151205</v>
      </c>
      <c r="BX25" s="11">
        <f t="shared" si="107"/>
        <v>2534.0030663126363</v>
      </c>
      <c r="BY25" s="8">
        <f t="shared" si="85"/>
        <v>1924.7464200328086</v>
      </c>
      <c r="BZ25" s="2">
        <v>49</v>
      </c>
      <c r="CA25" s="11">
        <f t="shared" si="29"/>
        <v>1973.7464200328086</v>
      </c>
      <c r="CB25" s="4">
        <f>CA25*0.001355</f>
        <v>2.6744263991444557</v>
      </c>
      <c r="CC25" s="11">
        <f t="shared" si="30"/>
        <v>1971.0719936336641</v>
      </c>
      <c r="CD25" s="8">
        <f t="shared" si="86"/>
        <v>2046.5084621478532</v>
      </c>
      <c r="CE25" s="2">
        <v>49</v>
      </c>
      <c r="CF25" s="11">
        <f t="shared" si="31"/>
        <v>2095.5084621478532</v>
      </c>
      <c r="CG25" s="4">
        <f>CF25*0.001355</f>
        <v>2.839413966210341</v>
      </c>
      <c r="CH25" s="11">
        <f t="shared" si="32"/>
        <v>2092.6690481816427</v>
      </c>
      <c r="CI25" s="8">
        <f t="shared" si="87"/>
        <v>2169.1881855243323</v>
      </c>
      <c r="CJ25" s="2">
        <v>49</v>
      </c>
      <c r="CK25" s="11">
        <f t="shared" si="33"/>
        <v>2218.1881855243323</v>
      </c>
      <c r="CL25" s="4">
        <f>CK25*0.001355</f>
        <v>3.0056449913854704</v>
      </c>
      <c r="CM25" s="11">
        <f t="shared" si="34"/>
        <v>2215.1825405329469</v>
      </c>
      <c r="CN25" s="8">
        <f t="shared" si="88"/>
        <v>2288.8398339441806</v>
      </c>
      <c r="CO25" s="2">
        <v>49</v>
      </c>
      <c r="CP25" s="11">
        <f t="shared" si="35"/>
        <v>2337.8398339441806</v>
      </c>
      <c r="CQ25" s="4">
        <f>CP25*0.001355</f>
        <v>3.1677729749943651</v>
      </c>
      <c r="CR25" s="11">
        <f t="shared" si="36"/>
        <v>2334.6720609691861</v>
      </c>
      <c r="CS25" s="8">
        <f t="shared" si="89"/>
        <v>2409.4070802400397</v>
      </c>
      <c r="CT25" s="2">
        <v>49</v>
      </c>
      <c r="CU25" s="11">
        <f t="shared" si="37"/>
        <v>2458.4070802400397</v>
      </c>
      <c r="CV25" s="4">
        <f>CU25*0.001355</f>
        <v>3.331141593725254</v>
      </c>
      <c r="CW25" s="11">
        <f t="shared" si="38"/>
        <v>2455.0759386463146</v>
      </c>
      <c r="CX25" s="8">
        <f t="shared" si="90"/>
        <v>2461.2068623416126</v>
      </c>
      <c r="CY25" s="2">
        <v>49</v>
      </c>
      <c r="CZ25" s="11">
        <f t="shared" si="39"/>
        <v>2510.2068623416126</v>
      </c>
      <c r="DA25" s="4">
        <f>CZ25*0.001355</f>
        <v>3.4013302984728853</v>
      </c>
      <c r="DB25" s="11">
        <f t="shared" si="40"/>
        <v>2506.8055320431395</v>
      </c>
      <c r="DC25" s="8">
        <f t="shared" si="91"/>
        <v>2518.8827619806671</v>
      </c>
      <c r="DD25" s="2">
        <v>49</v>
      </c>
      <c r="DE25" s="11">
        <f t="shared" si="41"/>
        <v>2567.8827619806671</v>
      </c>
      <c r="DF25" s="4">
        <f>DE25*0.001355</f>
        <v>3.4794811424838041</v>
      </c>
      <c r="DG25" s="11">
        <f t="shared" si="42"/>
        <v>2564.403280838183</v>
      </c>
      <c r="DH25" s="8">
        <f t="shared" si="92"/>
        <v>2515.6449960572372</v>
      </c>
      <c r="DI25" s="2">
        <v>49</v>
      </c>
      <c r="DJ25" s="11">
        <f t="shared" si="43"/>
        <v>2564.6449960572372</v>
      </c>
      <c r="DK25" s="4">
        <f>DJ25*0.001355</f>
        <v>3.4750939696575567</v>
      </c>
      <c r="DL25" s="11">
        <f t="shared" si="44"/>
        <v>2561.1699020875799</v>
      </c>
      <c r="DM25" s="8">
        <f t="shared" si="93"/>
        <v>2521.2469046071233</v>
      </c>
      <c r="DN25" s="2">
        <v>49</v>
      </c>
      <c r="DO25" s="11">
        <f t="shared" si="45"/>
        <v>2570.2469046071233</v>
      </c>
      <c r="DP25" s="4">
        <f>DO25*0.001355</f>
        <v>3.4826845557426522</v>
      </c>
      <c r="DQ25" s="11">
        <f t="shared" si="46"/>
        <v>2566.7642200513806</v>
      </c>
      <c r="DR25" s="8">
        <f t="shared" si="94"/>
        <v>1891.8948811087814</v>
      </c>
      <c r="DS25" s="2">
        <v>49</v>
      </c>
      <c r="DT25" s="11">
        <f t="shared" si="47"/>
        <v>1940.8948811087814</v>
      </c>
      <c r="DU25" s="4">
        <f>DT25*0.001355</f>
        <v>2.629912563902399</v>
      </c>
      <c r="DV25" s="11">
        <f t="shared" si="48"/>
        <v>1938.2649685448789</v>
      </c>
      <c r="DW25" s="8">
        <f t="shared" si="95"/>
        <v>1885.995548271919</v>
      </c>
      <c r="DX25" s="2">
        <v>49</v>
      </c>
      <c r="DY25" s="11">
        <f t="shared" si="49"/>
        <v>1934.995548271919</v>
      </c>
      <c r="DZ25" s="4">
        <f>DY25*0.001355</f>
        <v>2.6219189679084502</v>
      </c>
      <c r="EA25" s="11">
        <f t="shared" si="50"/>
        <v>1932.3736293040106</v>
      </c>
      <c r="EB25" s="8">
        <f t="shared" si="96"/>
        <v>1884.0293869518939</v>
      </c>
      <c r="EC25" s="2">
        <v>49</v>
      </c>
      <c r="ED25" s="11">
        <f t="shared" si="51"/>
        <v>1933.0293869518939</v>
      </c>
      <c r="EE25" s="4">
        <f>ED25*0.001355</f>
        <v>2.6192548193198166</v>
      </c>
      <c r="EF25" s="11">
        <f t="shared" si="52"/>
        <v>1930.4101321325741</v>
      </c>
      <c r="EG25" s="8">
        <f t="shared" si="97"/>
        <v>1881.08141609515</v>
      </c>
      <c r="EH25" s="2">
        <v>49</v>
      </c>
      <c r="EI25" s="11">
        <f t="shared" si="53"/>
        <v>1930.08141609515</v>
      </c>
      <c r="EJ25" s="4">
        <f>EI25*0.001355</f>
        <v>2.6152603188089283</v>
      </c>
      <c r="EK25" s="11">
        <f t="shared" si="54"/>
        <v>1927.4661557763411</v>
      </c>
      <c r="EL25" s="8">
        <f t="shared" si="98"/>
        <v>1881.08141609515</v>
      </c>
      <c r="EM25" s="2">
        <v>49</v>
      </c>
      <c r="EN25" s="11">
        <f t="shared" si="55"/>
        <v>1930.08141609515</v>
      </c>
      <c r="EO25" s="4">
        <f>EN25*0.001355</f>
        <v>2.6152603188089283</v>
      </c>
      <c r="EP25" s="11">
        <f t="shared" si="56"/>
        <v>1927.4661557763411</v>
      </c>
      <c r="EQ25" s="8">
        <f t="shared" si="99"/>
        <v>1881.08141609515</v>
      </c>
      <c r="ER25" s="2">
        <v>49</v>
      </c>
      <c r="ES25" s="11">
        <f t="shared" si="57"/>
        <v>1930.08141609515</v>
      </c>
      <c r="ET25" s="4">
        <f>ES25*0.001355</f>
        <v>2.6152603188089283</v>
      </c>
      <c r="EU25" s="11">
        <f t="shared" si="58"/>
        <v>1927.4661557763411</v>
      </c>
      <c r="EV25" s="8">
        <f t="shared" si="100"/>
        <v>1881.08141609515</v>
      </c>
      <c r="EW25" s="2">
        <v>49</v>
      </c>
      <c r="EX25" s="11">
        <f t="shared" si="59"/>
        <v>1930.08141609515</v>
      </c>
      <c r="EY25" s="4">
        <f>EX25*0.001355</f>
        <v>2.6152603188089283</v>
      </c>
      <c r="EZ25" s="11">
        <f t="shared" si="60"/>
        <v>1927.4661557763411</v>
      </c>
      <c r="FA25" s="8">
        <f t="shared" si="101"/>
        <v>1881.08141609515</v>
      </c>
      <c r="FB25" s="2">
        <v>49</v>
      </c>
      <c r="FC25" s="11">
        <f t="shared" si="61"/>
        <v>1930.08141609515</v>
      </c>
      <c r="FD25" s="4">
        <f>FC25*0.001355</f>
        <v>2.6152603188089283</v>
      </c>
      <c r="FE25" s="11">
        <f t="shared" si="62"/>
        <v>1927.4661557763411</v>
      </c>
      <c r="FF25" s="8">
        <f t="shared" si="102"/>
        <v>1881.08141609515</v>
      </c>
      <c r="FG25" s="2">
        <v>49</v>
      </c>
      <c r="FH25" s="11">
        <f t="shared" si="63"/>
        <v>1930.08141609515</v>
      </c>
      <c r="FI25" s="4">
        <f>FH25*0.001355</f>
        <v>2.6152603188089283</v>
      </c>
      <c r="FJ25" s="11">
        <f t="shared" si="64"/>
        <v>1927.4661557763411</v>
      </c>
      <c r="FK25" s="8">
        <f t="shared" si="103"/>
        <v>1881.08141609515</v>
      </c>
      <c r="FL25" s="2">
        <v>49</v>
      </c>
      <c r="FM25" s="11">
        <f t="shared" si="65"/>
        <v>1930.08141609515</v>
      </c>
      <c r="FN25" s="4">
        <f>FM25*0.001355</f>
        <v>2.6152603188089283</v>
      </c>
      <c r="FO25" s="11">
        <f t="shared" si="66"/>
        <v>1927.4661557763411</v>
      </c>
      <c r="FP25" s="8">
        <f t="shared" si="104"/>
        <v>1881.08141609515</v>
      </c>
      <c r="FQ25" s="2">
        <v>49</v>
      </c>
      <c r="FR25" s="11">
        <f t="shared" si="67"/>
        <v>1930.08141609515</v>
      </c>
      <c r="FS25" s="4">
        <f>FR25*0.001355</f>
        <v>2.6152603188089283</v>
      </c>
      <c r="FT25" s="11">
        <f t="shared" si="68"/>
        <v>1927.4661557763411</v>
      </c>
      <c r="FU25" s="8">
        <f t="shared" si="105"/>
        <v>1881.08141609515</v>
      </c>
      <c r="FV25" s="2">
        <v>49</v>
      </c>
      <c r="FW25" s="11">
        <f t="shared" si="69"/>
        <v>1930.08141609515</v>
      </c>
      <c r="FX25" s="4">
        <f>FW25*0.001355</f>
        <v>2.6152603188089283</v>
      </c>
      <c r="FY25" s="11">
        <f t="shared" si="70"/>
        <v>1927.4661557763411</v>
      </c>
      <c r="FZ25" s="8">
        <f t="shared" si="106"/>
        <v>1881.08141609515</v>
      </c>
    </row>
    <row r="26" spans="1:182" s="9" customFormat="1" x14ac:dyDescent="0.3">
      <c r="A26" s="9">
        <v>40</v>
      </c>
      <c r="B26" s="4">
        <v>3420</v>
      </c>
      <c r="C26">
        <v>128</v>
      </c>
      <c r="D26" s="9">
        <f t="shared" si="1"/>
        <v>3548</v>
      </c>
      <c r="E26" s="9">
        <f>D26*0.001875</f>
        <v>6.6524999999999999</v>
      </c>
      <c r="F26" s="10">
        <f t="shared" si="2"/>
        <v>3541.3474999999999</v>
      </c>
      <c r="G26" s="8">
        <f t="shared" si="71"/>
        <v>3479.27918</v>
      </c>
      <c r="H26" s="10">
        <v>113</v>
      </c>
      <c r="I26" s="10">
        <f t="shared" si="3"/>
        <v>3592.27918</v>
      </c>
      <c r="J26" s="9">
        <f>I26*0.001875</f>
        <v>6.7355234624999998</v>
      </c>
      <c r="K26" s="10">
        <f t="shared" si="4"/>
        <v>3585.5436565374998</v>
      </c>
      <c r="L26" s="8">
        <f t="shared" si="72"/>
        <v>3530.4888767111001</v>
      </c>
      <c r="M26" s="10">
        <v>101</v>
      </c>
      <c r="N26" s="10">
        <f t="shared" si="5"/>
        <v>3631.4888767111001</v>
      </c>
      <c r="O26" s="9">
        <f>N26*0.001875</f>
        <v>6.8090416438333126</v>
      </c>
      <c r="P26" s="10">
        <f t="shared" si="6"/>
        <v>3624.679835067267</v>
      </c>
      <c r="Q26" s="8">
        <f t="shared" si="73"/>
        <v>3575.6373142831567</v>
      </c>
      <c r="R26" s="10">
        <v>101</v>
      </c>
      <c r="S26" s="10">
        <f t="shared" si="7"/>
        <v>3676.6373142831567</v>
      </c>
      <c r="T26" s="9">
        <f>S26*0.001875</f>
        <v>6.8936949642809182</v>
      </c>
      <c r="U26" s="10">
        <f t="shared" si="0"/>
        <v>3669.743619318876</v>
      </c>
      <c r="V26" s="8">
        <f t="shared" si="74"/>
        <v>3621.7205162278897</v>
      </c>
      <c r="W26" s="10">
        <v>101</v>
      </c>
      <c r="X26" s="10">
        <f t="shared" si="8"/>
        <v>3722.7205162278897</v>
      </c>
      <c r="Y26" s="9">
        <f>X26*0.001875</f>
        <v>6.9801009679272932</v>
      </c>
      <c r="Z26" s="10">
        <f t="shared" si="9"/>
        <v>3715.7404152599624</v>
      </c>
      <c r="AA26" s="8">
        <f t="shared" si="75"/>
        <v>3667.741275433988</v>
      </c>
      <c r="AB26" s="10">
        <v>101</v>
      </c>
      <c r="AC26" s="10">
        <f t="shared" si="10"/>
        <v>3768.741275433988</v>
      </c>
      <c r="AD26" s="9">
        <f>AC26*0.001875</f>
        <v>7.0663898914387273</v>
      </c>
      <c r="AE26" s="10">
        <f t="shared" si="11"/>
        <v>3761.6748855425494</v>
      </c>
      <c r="AF26" s="8">
        <f t="shared" si="76"/>
        <v>1663.0516129622026</v>
      </c>
      <c r="AG26" s="2">
        <v>98</v>
      </c>
      <c r="AH26" s="10">
        <f t="shared" si="12"/>
        <v>1761.0516129622026</v>
      </c>
      <c r="AI26" s="9">
        <f>AH26*0.001875</f>
        <v>3.3019717743041297</v>
      </c>
      <c r="AJ26" s="10">
        <f t="shared" si="13"/>
        <v>1757.7496411878985</v>
      </c>
      <c r="AK26" s="8">
        <f t="shared" si="77"/>
        <v>1731.1949893256144</v>
      </c>
      <c r="AL26" s="2">
        <v>98</v>
      </c>
      <c r="AM26" s="10">
        <f t="shared" si="14"/>
        <v>1829.1949893256144</v>
      </c>
      <c r="AN26" s="9">
        <f>AM26*0.001875</f>
        <v>3.4297406049855268</v>
      </c>
      <c r="AO26" s="10">
        <f t="shared" si="15"/>
        <v>1825.765248720629</v>
      </c>
      <c r="AP26" s="8">
        <f t="shared" si="78"/>
        <v>1799.2804571388499</v>
      </c>
      <c r="AQ26" s="2">
        <v>98</v>
      </c>
      <c r="AR26" s="10">
        <f t="shared" si="16"/>
        <v>1897.2804571388499</v>
      </c>
      <c r="AS26" s="9">
        <f>AR26*0.001875</f>
        <v>3.5574008571353435</v>
      </c>
      <c r="AT26" s="10">
        <f t="shared" si="17"/>
        <v>1893.7230562817147</v>
      </c>
      <c r="AU26" s="8">
        <f t="shared" si="79"/>
        <v>1867.2972107839455</v>
      </c>
      <c r="AV26" s="2">
        <v>98</v>
      </c>
      <c r="AW26" s="10">
        <f t="shared" si="18"/>
        <v>1965.2972107839455</v>
      </c>
      <c r="AX26" s="9">
        <f>AW26*0.001875</f>
        <v>3.6849322702198979</v>
      </c>
      <c r="AY26" s="10">
        <f t="shared" si="19"/>
        <v>1961.6122785137256</v>
      </c>
      <c r="AZ26" s="8">
        <f t="shared" si="80"/>
        <v>1935.2512011355604</v>
      </c>
      <c r="BA26" s="2">
        <v>98</v>
      </c>
      <c r="BB26" s="10">
        <f t="shared" si="20"/>
        <v>2033.2512011355604</v>
      </c>
      <c r="BC26" s="9">
        <f>BB26*0.001875</f>
        <v>3.8123460021291757</v>
      </c>
      <c r="BD26" s="10">
        <f t="shared" si="21"/>
        <v>2029.4388551334312</v>
      </c>
      <c r="BE26" s="8">
        <f t="shared" si="81"/>
        <v>2064.6699269970563</v>
      </c>
      <c r="BF26" s="2">
        <v>98</v>
      </c>
      <c r="BG26" s="10">
        <f t="shared" si="22"/>
        <v>2162.6699269970563</v>
      </c>
      <c r="BH26" s="9">
        <f>BG26*0.001875</f>
        <v>4.0550061131194806</v>
      </c>
      <c r="BI26" s="10">
        <f t="shared" si="23"/>
        <v>2158.614920883937</v>
      </c>
      <c r="BJ26" s="8">
        <f t="shared" si="82"/>
        <v>2186.0845312313431</v>
      </c>
      <c r="BK26" s="2">
        <v>98</v>
      </c>
      <c r="BL26" s="10">
        <f t="shared" si="24"/>
        <v>2284.0845312313431</v>
      </c>
      <c r="BM26" s="9">
        <f>BL26*0.001875</f>
        <v>4.2826584960587679</v>
      </c>
      <c r="BN26" s="10">
        <f t="shared" si="25"/>
        <v>2279.8018727352842</v>
      </c>
      <c r="BO26" s="8">
        <f t="shared" si="83"/>
        <v>2301.4835957502291</v>
      </c>
      <c r="BP26" s="2">
        <v>98</v>
      </c>
      <c r="BQ26" s="10">
        <f t="shared" si="26"/>
        <v>2399.4835957502291</v>
      </c>
      <c r="BR26" s="9">
        <f>BQ26*0.001875</f>
        <v>4.4990317420316792</v>
      </c>
      <c r="BS26" s="10">
        <f t="shared" si="27"/>
        <v>2394.9845640081976</v>
      </c>
      <c r="BT26" s="8">
        <f t="shared" si="84"/>
        <v>2417.785485563611</v>
      </c>
      <c r="BU26" s="2">
        <v>98</v>
      </c>
      <c r="BV26" s="10">
        <f t="shared" si="28"/>
        <v>2515.785485563611</v>
      </c>
      <c r="BW26" s="9">
        <f>BV26*0.001875</f>
        <v>4.7170977854317702</v>
      </c>
      <c r="BX26" s="10">
        <f t="shared" si="107"/>
        <v>2511.0683877781794</v>
      </c>
      <c r="BY26" s="8">
        <f t="shared" si="85"/>
        <v>2534.0030663126363</v>
      </c>
      <c r="BZ26" s="2">
        <v>98</v>
      </c>
      <c r="CA26" s="10">
        <f t="shared" si="29"/>
        <v>2632.0030663126363</v>
      </c>
      <c r="CB26" s="9">
        <f>CA26*0.001875</f>
        <v>4.9350057493361925</v>
      </c>
      <c r="CC26" s="10">
        <f t="shared" si="30"/>
        <v>2627.0680605633002</v>
      </c>
      <c r="CD26" s="8">
        <f t="shared" si="86"/>
        <v>1971.0719936336641</v>
      </c>
      <c r="CE26" s="2">
        <v>98</v>
      </c>
      <c r="CF26" s="10">
        <f t="shared" si="31"/>
        <v>2069.0719936336641</v>
      </c>
      <c r="CG26" s="9">
        <f>CF26*0.001875</f>
        <v>3.8795099880631199</v>
      </c>
      <c r="CH26" s="10">
        <f t="shared" si="32"/>
        <v>2065.192483645601</v>
      </c>
      <c r="CI26" s="8">
        <f t="shared" si="87"/>
        <v>2092.6690481816427</v>
      </c>
      <c r="CJ26" s="2">
        <v>98</v>
      </c>
      <c r="CK26" s="10">
        <f t="shared" si="33"/>
        <v>2190.6690481816427</v>
      </c>
      <c r="CL26" s="9">
        <f>CK26*0.001875</f>
        <v>4.1075044653405799</v>
      </c>
      <c r="CM26" s="10">
        <f t="shared" si="34"/>
        <v>2186.5615437163019</v>
      </c>
      <c r="CN26" s="8">
        <f t="shared" si="88"/>
        <v>2215.1825405329469</v>
      </c>
      <c r="CO26" s="2">
        <v>98</v>
      </c>
      <c r="CP26" s="10">
        <f t="shared" si="35"/>
        <v>2313.1825405329469</v>
      </c>
      <c r="CQ26" s="9">
        <f>CP26*0.001875</f>
        <v>4.3372172634992756</v>
      </c>
      <c r="CR26" s="10">
        <f t="shared" si="36"/>
        <v>2308.8453232694474</v>
      </c>
      <c r="CS26" s="8">
        <f t="shared" si="89"/>
        <v>2334.6720609691861</v>
      </c>
      <c r="CT26" s="2">
        <v>98</v>
      </c>
      <c r="CU26" s="10">
        <f t="shared" si="37"/>
        <v>2432.6720609691861</v>
      </c>
      <c r="CV26" s="9">
        <f>CU26*0.001875</f>
        <v>4.561260114317224</v>
      </c>
      <c r="CW26" s="10">
        <f t="shared" si="38"/>
        <v>2428.110800854869</v>
      </c>
      <c r="CX26" s="8">
        <f t="shared" si="90"/>
        <v>2455.0759386463146</v>
      </c>
      <c r="CY26" s="2">
        <v>98</v>
      </c>
      <c r="CZ26" s="10">
        <f t="shared" si="39"/>
        <v>2553.0759386463146</v>
      </c>
      <c r="DA26" s="9">
        <f>CZ26*0.001875</f>
        <v>4.7870173849618398</v>
      </c>
      <c r="DB26" s="10">
        <f t="shared" si="40"/>
        <v>2548.2889212613527</v>
      </c>
      <c r="DC26" s="8">
        <f t="shared" si="91"/>
        <v>2506.8055320431395</v>
      </c>
      <c r="DD26" s="2">
        <v>98</v>
      </c>
      <c r="DE26" s="10">
        <f t="shared" si="41"/>
        <v>2604.8055320431395</v>
      </c>
      <c r="DF26" s="9">
        <f>DE26*0.001875</f>
        <v>4.8840103725808861</v>
      </c>
      <c r="DG26" s="10">
        <f t="shared" si="42"/>
        <v>2599.9215216705584</v>
      </c>
      <c r="DH26" s="8">
        <f t="shared" si="92"/>
        <v>2564.403280838183</v>
      </c>
      <c r="DI26" s="2">
        <v>98</v>
      </c>
      <c r="DJ26" s="10">
        <f t="shared" si="43"/>
        <v>2662.403280838183</v>
      </c>
      <c r="DK26" s="9">
        <f>DJ26*0.001875</f>
        <v>4.9920061515715934</v>
      </c>
      <c r="DL26" s="10">
        <f t="shared" si="44"/>
        <v>2657.4112746866113</v>
      </c>
      <c r="DM26" s="8">
        <f t="shared" si="93"/>
        <v>2561.1699020875799</v>
      </c>
      <c r="DN26" s="2">
        <v>98</v>
      </c>
      <c r="DO26" s="10">
        <f t="shared" si="45"/>
        <v>2659.1699020875799</v>
      </c>
      <c r="DP26" s="9">
        <f>DO26*0.001875</f>
        <v>4.9859435664142122</v>
      </c>
      <c r="DQ26" s="10">
        <f t="shared" si="46"/>
        <v>2654.1839585211656</v>
      </c>
      <c r="DR26" s="8">
        <f t="shared" si="94"/>
        <v>2566.7642200513806</v>
      </c>
      <c r="DS26" s="2">
        <v>98</v>
      </c>
      <c r="DT26" s="10">
        <f t="shared" si="47"/>
        <v>2664.7642200513806</v>
      </c>
      <c r="DU26" s="9">
        <f>DT26*0.001875</f>
        <v>4.9964329125963385</v>
      </c>
      <c r="DV26" s="10">
        <f t="shared" si="48"/>
        <v>2659.7677871387841</v>
      </c>
      <c r="DW26" s="8">
        <f t="shared" si="95"/>
        <v>1938.2649685448789</v>
      </c>
      <c r="DX26" s="2">
        <v>98</v>
      </c>
      <c r="DY26" s="10">
        <f t="shared" si="49"/>
        <v>2036.2649685448789</v>
      </c>
      <c r="DZ26" s="9">
        <f>DY26*0.001875</f>
        <v>3.817996816021648</v>
      </c>
      <c r="EA26" s="10">
        <f t="shared" si="50"/>
        <v>2032.4469717288573</v>
      </c>
      <c r="EB26" s="8">
        <f t="shared" si="96"/>
        <v>1932.3736293040106</v>
      </c>
      <c r="EC26" s="2">
        <v>98</v>
      </c>
      <c r="ED26" s="10">
        <f t="shared" si="51"/>
        <v>2030.3736293040106</v>
      </c>
      <c r="EE26" s="9">
        <f>ED26*0.001875</f>
        <v>3.8069505549450198</v>
      </c>
      <c r="EF26" s="10">
        <f t="shared" si="52"/>
        <v>2026.5666787490657</v>
      </c>
      <c r="EG26" s="8">
        <f t="shared" si="97"/>
        <v>1930.4101321325741</v>
      </c>
      <c r="EH26" s="2">
        <v>98</v>
      </c>
      <c r="EI26" s="10">
        <f t="shared" si="53"/>
        <v>2028.4101321325741</v>
      </c>
      <c r="EJ26" s="9">
        <f>EI26*0.001875</f>
        <v>3.8032689977485763</v>
      </c>
      <c r="EK26" s="10">
        <f t="shared" si="54"/>
        <v>2024.6068631348255</v>
      </c>
      <c r="EL26" s="8">
        <f t="shared" si="98"/>
        <v>1927.4661557763411</v>
      </c>
      <c r="EM26" s="2">
        <v>98</v>
      </c>
      <c r="EN26" s="10">
        <f t="shared" si="55"/>
        <v>2025.4661557763411</v>
      </c>
      <c r="EO26" s="9">
        <f>EN26*0.001875</f>
        <v>3.7977490420806395</v>
      </c>
      <c r="EP26" s="10">
        <f t="shared" si="56"/>
        <v>2021.6684067342605</v>
      </c>
      <c r="EQ26" s="8">
        <f t="shared" si="99"/>
        <v>1927.4661557763411</v>
      </c>
      <c r="ER26" s="2">
        <v>98</v>
      </c>
      <c r="ES26" s="10">
        <f t="shared" si="57"/>
        <v>2025.4661557763411</v>
      </c>
      <c r="ET26" s="9">
        <f>ES26*0.001875</f>
        <v>3.7977490420806395</v>
      </c>
      <c r="EU26" s="10">
        <f t="shared" si="58"/>
        <v>2021.6684067342605</v>
      </c>
      <c r="EV26" s="8">
        <f t="shared" si="100"/>
        <v>1927.4661557763411</v>
      </c>
      <c r="EW26" s="2">
        <v>98</v>
      </c>
      <c r="EX26" s="10">
        <f t="shared" si="59"/>
        <v>2025.4661557763411</v>
      </c>
      <c r="EY26" s="9">
        <f>EX26*0.001875</f>
        <v>3.7977490420806395</v>
      </c>
      <c r="EZ26" s="10">
        <f t="shared" si="60"/>
        <v>2021.6684067342605</v>
      </c>
      <c r="FA26" s="8">
        <f t="shared" si="101"/>
        <v>1927.4661557763411</v>
      </c>
      <c r="FB26" s="2">
        <v>98</v>
      </c>
      <c r="FC26" s="10">
        <f t="shared" si="61"/>
        <v>2025.4661557763411</v>
      </c>
      <c r="FD26" s="9">
        <f>FC26*0.001875</f>
        <v>3.7977490420806395</v>
      </c>
      <c r="FE26" s="10">
        <f t="shared" si="62"/>
        <v>2021.6684067342605</v>
      </c>
      <c r="FF26" s="8">
        <f t="shared" si="102"/>
        <v>1927.4661557763411</v>
      </c>
      <c r="FG26" s="2">
        <v>98</v>
      </c>
      <c r="FH26" s="10">
        <f t="shared" si="63"/>
        <v>2025.4661557763411</v>
      </c>
      <c r="FI26" s="9">
        <f>FH26*0.001875</f>
        <v>3.7977490420806395</v>
      </c>
      <c r="FJ26" s="10">
        <f t="shared" si="64"/>
        <v>2021.6684067342605</v>
      </c>
      <c r="FK26" s="8">
        <f t="shared" si="103"/>
        <v>1927.4661557763411</v>
      </c>
      <c r="FL26" s="2">
        <v>98</v>
      </c>
      <c r="FM26" s="10">
        <f t="shared" si="65"/>
        <v>2025.4661557763411</v>
      </c>
      <c r="FN26" s="9">
        <f>FM26*0.001875</f>
        <v>3.7977490420806395</v>
      </c>
      <c r="FO26" s="10">
        <f t="shared" si="66"/>
        <v>2021.6684067342605</v>
      </c>
      <c r="FP26" s="8">
        <f t="shared" si="104"/>
        <v>1927.4661557763411</v>
      </c>
      <c r="FQ26" s="2">
        <v>98</v>
      </c>
      <c r="FR26" s="10">
        <f t="shared" si="67"/>
        <v>2025.4661557763411</v>
      </c>
      <c r="FS26" s="9">
        <f>FR26*0.001875</f>
        <v>3.7977490420806395</v>
      </c>
      <c r="FT26" s="10">
        <f t="shared" si="68"/>
        <v>2021.6684067342605</v>
      </c>
      <c r="FU26" s="8">
        <f t="shared" si="105"/>
        <v>1927.4661557763411</v>
      </c>
      <c r="FV26" s="2">
        <v>98</v>
      </c>
      <c r="FW26" s="10">
        <f t="shared" si="69"/>
        <v>2025.4661557763411</v>
      </c>
      <c r="FX26" s="9">
        <f>FW26*0.001875</f>
        <v>3.7977490420806395</v>
      </c>
      <c r="FY26" s="10">
        <f t="shared" si="70"/>
        <v>2021.6684067342605</v>
      </c>
      <c r="FZ26" s="8">
        <f t="shared" si="106"/>
        <v>1927.4661557763411</v>
      </c>
    </row>
    <row r="27" spans="1:182" s="9" customFormat="1" x14ac:dyDescent="0.3">
      <c r="A27" s="9">
        <v>41</v>
      </c>
      <c r="B27" s="4">
        <v>3420</v>
      </c>
      <c r="C27">
        <v>128</v>
      </c>
      <c r="D27" s="9">
        <f t="shared" si="1"/>
        <v>3548</v>
      </c>
      <c r="E27" s="9">
        <f>D27*0.001875</f>
        <v>6.6524999999999999</v>
      </c>
      <c r="F27" s="10">
        <f t="shared" si="2"/>
        <v>3541.3474999999999</v>
      </c>
      <c r="G27" s="8">
        <f t="shared" si="71"/>
        <v>3541.3474999999999</v>
      </c>
      <c r="H27" s="10">
        <v>113</v>
      </c>
      <c r="I27" s="10">
        <f t="shared" si="3"/>
        <v>3654.3474999999999</v>
      </c>
      <c r="J27" s="9">
        <f>I27*0.001875</f>
        <v>6.8519015624999993</v>
      </c>
      <c r="K27" s="10">
        <f t="shared" si="4"/>
        <v>3647.4955984374997</v>
      </c>
      <c r="L27" s="8">
        <f t="shared" si="72"/>
        <v>3585.5436565374998</v>
      </c>
      <c r="M27" s="10">
        <v>101</v>
      </c>
      <c r="N27" s="10">
        <f t="shared" si="5"/>
        <v>3686.5436565374998</v>
      </c>
      <c r="O27" s="9">
        <f>N27*0.001875</f>
        <v>6.9122693560078119</v>
      </c>
      <c r="P27" s="10">
        <f t="shared" si="6"/>
        <v>3679.6313871814918</v>
      </c>
      <c r="Q27" s="8">
        <f t="shared" si="73"/>
        <v>3624.679835067267</v>
      </c>
      <c r="R27" s="10">
        <v>101</v>
      </c>
      <c r="S27" s="10">
        <f t="shared" si="7"/>
        <v>3725.679835067267</v>
      </c>
      <c r="T27" s="9">
        <f>S27*0.001875</f>
        <v>6.9856496907511252</v>
      </c>
      <c r="U27" s="10">
        <f t="shared" si="0"/>
        <v>3718.6941853765161</v>
      </c>
      <c r="V27" s="8">
        <f t="shared" si="74"/>
        <v>3669.743619318876</v>
      </c>
      <c r="W27" s="10">
        <v>101</v>
      </c>
      <c r="X27" s="10">
        <f t="shared" si="8"/>
        <v>3770.743619318876</v>
      </c>
      <c r="Y27" s="9">
        <f>X27*0.001875</f>
        <v>7.0701442862228925</v>
      </c>
      <c r="Z27" s="10">
        <f t="shared" si="9"/>
        <v>3763.6734750326532</v>
      </c>
      <c r="AA27" s="8">
        <f t="shared" si="75"/>
        <v>3715.7404152599624</v>
      </c>
      <c r="AB27" s="10">
        <v>101</v>
      </c>
      <c r="AC27" s="10">
        <f t="shared" si="10"/>
        <v>3816.7404152599624</v>
      </c>
      <c r="AD27" s="9">
        <f>AC27*0.001875</f>
        <v>7.1563882786124298</v>
      </c>
      <c r="AE27" s="10">
        <f t="shared" si="11"/>
        <v>3809.5840269813502</v>
      </c>
      <c r="AF27" s="8">
        <f t="shared" si="76"/>
        <v>3761.6748855425494</v>
      </c>
      <c r="AG27" s="2">
        <v>98</v>
      </c>
      <c r="AH27" s="10">
        <f t="shared" si="12"/>
        <v>3859.6748855425494</v>
      </c>
      <c r="AI27" s="9">
        <f>AH27*0.001875</f>
        <v>7.23689041039228</v>
      </c>
      <c r="AJ27" s="10">
        <f t="shared" si="13"/>
        <v>3852.4379951321571</v>
      </c>
      <c r="AK27" s="8">
        <f t="shared" si="77"/>
        <v>1757.7496411878985</v>
      </c>
      <c r="AL27" s="2">
        <v>98</v>
      </c>
      <c r="AM27" s="10">
        <f t="shared" si="14"/>
        <v>1855.7496411878985</v>
      </c>
      <c r="AN27" s="9">
        <f>AM27*0.001875</f>
        <v>3.4795305772273095</v>
      </c>
      <c r="AO27" s="10">
        <f t="shared" si="15"/>
        <v>1852.2701106106713</v>
      </c>
      <c r="AP27" s="8">
        <f t="shared" si="78"/>
        <v>1825.765248720629</v>
      </c>
      <c r="AQ27" s="2">
        <v>98</v>
      </c>
      <c r="AR27" s="10">
        <f t="shared" si="16"/>
        <v>1923.765248720629</v>
      </c>
      <c r="AS27" s="9">
        <f>AR27*0.001875</f>
        <v>3.607059841351179</v>
      </c>
      <c r="AT27" s="10">
        <f t="shared" si="17"/>
        <v>1920.1581888792778</v>
      </c>
      <c r="AU27" s="8">
        <f t="shared" si="79"/>
        <v>1893.7230562817147</v>
      </c>
      <c r="AV27" s="2">
        <v>98</v>
      </c>
      <c r="AW27" s="10">
        <f t="shared" si="18"/>
        <v>1991.7230562817147</v>
      </c>
      <c r="AX27" s="9">
        <f>AW27*0.001875</f>
        <v>3.7344807305282148</v>
      </c>
      <c r="AY27" s="10">
        <f t="shared" si="19"/>
        <v>1987.9885755511864</v>
      </c>
      <c r="AZ27" s="8">
        <f t="shared" si="80"/>
        <v>1961.6122785137256</v>
      </c>
      <c r="BA27" s="2">
        <v>98</v>
      </c>
      <c r="BB27" s="10">
        <f t="shared" si="20"/>
        <v>2059.6122785137259</v>
      </c>
      <c r="BC27" s="9">
        <f>BB27*0.001875</f>
        <v>3.861773022213236</v>
      </c>
      <c r="BD27" s="10">
        <f t="shared" si="21"/>
        <v>2055.7505054915127</v>
      </c>
      <c r="BE27" s="8">
        <f t="shared" si="81"/>
        <v>2029.4388551334312</v>
      </c>
      <c r="BF27" s="2">
        <v>98</v>
      </c>
      <c r="BG27" s="10">
        <f t="shared" si="22"/>
        <v>2127.4388551334314</v>
      </c>
      <c r="BH27" s="9">
        <f>BG27*0.001875</f>
        <v>3.9889478533751839</v>
      </c>
      <c r="BI27" s="10">
        <f t="shared" si="23"/>
        <v>2123.4499072800563</v>
      </c>
      <c r="BJ27" s="8">
        <f t="shared" si="82"/>
        <v>2158.614920883937</v>
      </c>
      <c r="BK27" s="2">
        <v>98</v>
      </c>
      <c r="BL27" s="10">
        <f t="shared" si="24"/>
        <v>2256.614920883937</v>
      </c>
      <c r="BM27" s="9">
        <f>BL27*0.001875</f>
        <v>4.2311529766573814</v>
      </c>
      <c r="BN27" s="10">
        <f t="shared" si="25"/>
        <v>2252.3837679072794</v>
      </c>
      <c r="BO27" s="8">
        <f t="shared" si="83"/>
        <v>2279.8018727352842</v>
      </c>
      <c r="BP27" s="2">
        <v>98</v>
      </c>
      <c r="BQ27" s="10">
        <f t="shared" si="26"/>
        <v>2377.8018727352842</v>
      </c>
      <c r="BR27" s="9">
        <f>BQ27*0.001875</f>
        <v>4.4583785113786574</v>
      </c>
      <c r="BS27" s="10">
        <f t="shared" si="27"/>
        <v>2373.3434942239055</v>
      </c>
      <c r="BT27" s="8">
        <f t="shared" si="84"/>
        <v>2394.9845640081976</v>
      </c>
      <c r="BU27" s="2">
        <v>98</v>
      </c>
      <c r="BV27" s="10">
        <f t="shared" si="28"/>
        <v>2492.9845640081976</v>
      </c>
      <c r="BW27" s="9">
        <f>BV27*0.001875</f>
        <v>4.6743460575153701</v>
      </c>
      <c r="BX27" s="10">
        <f t="shared" si="107"/>
        <v>2488.3102179506823</v>
      </c>
      <c r="BY27" s="8">
        <f t="shared" si="85"/>
        <v>2511.0683877781794</v>
      </c>
      <c r="BZ27" s="2">
        <v>98</v>
      </c>
      <c r="CA27" s="10">
        <f t="shared" si="29"/>
        <v>2609.0683877781794</v>
      </c>
      <c r="CB27" s="9">
        <f>CA27*0.001875</f>
        <v>4.8920032270840865</v>
      </c>
      <c r="CC27" s="10">
        <f t="shared" si="30"/>
        <v>2604.1763845510955</v>
      </c>
      <c r="CD27" s="8">
        <f t="shared" si="86"/>
        <v>2627.0680605633002</v>
      </c>
      <c r="CE27" s="2">
        <v>98</v>
      </c>
      <c r="CF27" s="10">
        <f t="shared" si="31"/>
        <v>2725.0680605633002</v>
      </c>
      <c r="CG27" s="9">
        <f>CF27*0.001875</f>
        <v>5.1095026135561872</v>
      </c>
      <c r="CH27" s="10">
        <f t="shared" si="32"/>
        <v>2719.9585579497439</v>
      </c>
      <c r="CI27" s="8">
        <f t="shared" si="87"/>
        <v>2065.192483645601</v>
      </c>
      <c r="CJ27" s="2">
        <v>98</v>
      </c>
      <c r="CK27" s="10">
        <f t="shared" si="33"/>
        <v>2163.192483645601</v>
      </c>
      <c r="CL27" s="9">
        <f>CK27*0.001875</f>
        <v>4.0559859068355015</v>
      </c>
      <c r="CM27" s="10">
        <f t="shared" si="34"/>
        <v>2159.1364977387657</v>
      </c>
      <c r="CN27" s="8">
        <f t="shared" si="88"/>
        <v>2186.5615437163019</v>
      </c>
      <c r="CO27" s="2">
        <v>98</v>
      </c>
      <c r="CP27" s="10">
        <f t="shared" si="35"/>
        <v>2284.5615437163019</v>
      </c>
      <c r="CQ27" s="9">
        <f>CP27*0.001875</f>
        <v>4.2835528944680661</v>
      </c>
      <c r="CR27" s="10">
        <f t="shared" si="36"/>
        <v>2280.277990821834</v>
      </c>
      <c r="CS27" s="8">
        <f t="shared" si="89"/>
        <v>2308.8453232694474</v>
      </c>
      <c r="CT27" s="2">
        <v>98</v>
      </c>
      <c r="CU27" s="10">
        <f t="shared" si="37"/>
        <v>2406.8453232694474</v>
      </c>
      <c r="CV27" s="9">
        <f>CU27*0.001875</f>
        <v>4.5128349811302133</v>
      </c>
      <c r="CW27" s="10">
        <f t="shared" si="38"/>
        <v>2402.3324882883171</v>
      </c>
      <c r="CX27" s="8">
        <f t="shared" si="90"/>
        <v>2428.110800854869</v>
      </c>
      <c r="CY27" s="2">
        <v>98</v>
      </c>
      <c r="CZ27" s="10">
        <f t="shared" si="39"/>
        <v>2526.110800854869</v>
      </c>
      <c r="DA27" s="9">
        <f>CZ27*0.001875</f>
        <v>4.7364577516028792</v>
      </c>
      <c r="DB27" s="10">
        <f t="shared" si="40"/>
        <v>2521.3743431032663</v>
      </c>
      <c r="DC27" s="8">
        <f t="shared" si="91"/>
        <v>2548.2889212613527</v>
      </c>
      <c r="DD27" s="2">
        <v>98</v>
      </c>
      <c r="DE27" s="10">
        <f t="shared" si="41"/>
        <v>2646.2889212613527</v>
      </c>
      <c r="DF27" s="9">
        <f>DE27*0.001875</f>
        <v>4.9617917273650365</v>
      </c>
      <c r="DG27" s="10">
        <f t="shared" si="42"/>
        <v>2641.3271295339878</v>
      </c>
      <c r="DH27" s="8">
        <f t="shared" si="92"/>
        <v>2599.9215216705584</v>
      </c>
      <c r="DI27" s="2">
        <v>98</v>
      </c>
      <c r="DJ27" s="10">
        <f t="shared" si="43"/>
        <v>2697.9215216705584</v>
      </c>
      <c r="DK27" s="9">
        <f>DJ27*0.001875</f>
        <v>5.0586028531322969</v>
      </c>
      <c r="DL27" s="10">
        <f t="shared" si="44"/>
        <v>2692.8629188174259</v>
      </c>
      <c r="DM27" s="8">
        <f t="shared" si="93"/>
        <v>2657.4112746866113</v>
      </c>
      <c r="DN27" s="2">
        <v>98</v>
      </c>
      <c r="DO27" s="10">
        <f t="shared" si="45"/>
        <v>2755.4112746866113</v>
      </c>
      <c r="DP27" s="9">
        <f>DO27*0.001875</f>
        <v>5.1663961400373957</v>
      </c>
      <c r="DQ27" s="10">
        <f t="shared" si="46"/>
        <v>2750.244878546574</v>
      </c>
      <c r="DR27" s="8">
        <f t="shared" si="94"/>
        <v>2654.1839585211656</v>
      </c>
      <c r="DS27" s="2">
        <v>98</v>
      </c>
      <c r="DT27" s="10">
        <f t="shared" si="47"/>
        <v>2752.1839585211656</v>
      </c>
      <c r="DU27" s="9">
        <f>DT27*0.001875</f>
        <v>5.1603449222271855</v>
      </c>
      <c r="DV27" s="10">
        <f t="shared" si="48"/>
        <v>2747.0236135989385</v>
      </c>
      <c r="DW27" s="8">
        <f t="shared" si="95"/>
        <v>2659.7677871387841</v>
      </c>
      <c r="DX27" s="2">
        <v>98</v>
      </c>
      <c r="DY27" s="10">
        <f t="shared" si="49"/>
        <v>2757.7677871387841</v>
      </c>
      <c r="DZ27" s="9">
        <f>DY27*0.001875</f>
        <v>5.1708146008852198</v>
      </c>
      <c r="EA27" s="10">
        <f t="shared" si="50"/>
        <v>2752.5969725378991</v>
      </c>
      <c r="EB27" s="8">
        <f t="shared" si="96"/>
        <v>2032.4469717288573</v>
      </c>
      <c r="EC27" s="2">
        <v>98</v>
      </c>
      <c r="ED27" s="10">
        <f t="shared" si="51"/>
        <v>2130.4469717288575</v>
      </c>
      <c r="EE27" s="9">
        <f>ED27*0.001875</f>
        <v>3.9945880719916076</v>
      </c>
      <c r="EF27" s="10">
        <f t="shared" si="52"/>
        <v>2126.452383656866</v>
      </c>
      <c r="EG27" s="8">
        <f t="shared" si="97"/>
        <v>2026.5666787490657</v>
      </c>
      <c r="EH27" s="2">
        <v>98</v>
      </c>
      <c r="EI27" s="10">
        <f t="shared" si="53"/>
        <v>2124.5666787490654</v>
      </c>
      <c r="EJ27" s="9">
        <f>EI27*0.001875</f>
        <v>3.9835625226544975</v>
      </c>
      <c r="EK27" s="10">
        <f t="shared" si="54"/>
        <v>2120.5831162264108</v>
      </c>
      <c r="EL27" s="8">
        <f t="shared" si="98"/>
        <v>2024.6068631348255</v>
      </c>
      <c r="EM27" s="2">
        <v>98</v>
      </c>
      <c r="EN27" s="10">
        <f t="shared" si="55"/>
        <v>2122.6068631348253</v>
      </c>
      <c r="EO27" s="9">
        <f>EN27*0.001875</f>
        <v>3.9798878683777974</v>
      </c>
      <c r="EP27" s="10">
        <f t="shared" si="56"/>
        <v>2118.6269752664475</v>
      </c>
      <c r="EQ27" s="8">
        <f t="shared" si="99"/>
        <v>2021.6684067342605</v>
      </c>
      <c r="ER27" s="2">
        <v>98</v>
      </c>
      <c r="ES27" s="10">
        <f t="shared" si="57"/>
        <v>2119.6684067342603</v>
      </c>
      <c r="ET27" s="9">
        <f>ES27*0.001875</f>
        <v>3.9743782626267379</v>
      </c>
      <c r="EU27" s="10">
        <f t="shared" si="58"/>
        <v>2115.6940284716334</v>
      </c>
      <c r="EV27" s="8">
        <f t="shared" si="100"/>
        <v>2021.6684067342605</v>
      </c>
      <c r="EW27" s="2">
        <v>98</v>
      </c>
      <c r="EX27" s="10">
        <f t="shared" si="59"/>
        <v>2119.6684067342603</v>
      </c>
      <c r="EY27" s="9">
        <f>EX27*0.001875</f>
        <v>3.9743782626267379</v>
      </c>
      <c r="EZ27" s="10">
        <f t="shared" si="60"/>
        <v>2115.6940284716334</v>
      </c>
      <c r="FA27" s="8">
        <f t="shared" si="101"/>
        <v>2021.6684067342605</v>
      </c>
      <c r="FB27" s="2">
        <v>98</v>
      </c>
      <c r="FC27" s="10">
        <f t="shared" si="61"/>
        <v>2119.6684067342603</v>
      </c>
      <c r="FD27" s="9">
        <f>FC27*0.001875</f>
        <v>3.9743782626267379</v>
      </c>
      <c r="FE27" s="10">
        <f t="shared" si="62"/>
        <v>2115.6940284716334</v>
      </c>
      <c r="FF27" s="8">
        <f t="shared" si="102"/>
        <v>2021.6684067342605</v>
      </c>
      <c r="FG27" s="2">
        <v>98</v>
      </c>
      <c r="FH27" s="10">
        <f t="shared" si="63"/>
        <v>2119.6684067342603</v>
      </c>
      <c r="FI27" s="9">
        <f>FH27*0.001875</f>
        <v>3.9743782626267379</v>
      </c>
      <c r="FJ27" s="10">
        <f t="shared" si="64"/>
        <v>2115.6940284716334</v>
      </c>
      <c r="FK27" s="8">
        <f t="shared" si="103"/>
        <v>2021.6684067342605</v>
      </c>
      <c r="FL27" s="2">
        <v>98</v>
      </c>
      <c r="FM27" s="10">
        <f t="shared" si="65"/>
        <v>2119.6684067342603</v>
      </c>
      <c r="FN27" s="9">
        <f>FM27*0.001875</f>
        <v>3.9743782626267379</v>
      </c>
      <c r="FO27" s="10">
        <f t="shared" si="66"/>
        <v>2115.6940284716334</v>
      </c>
      <c r="FP27" s="8">
        <f t="shared" si="104"/>
        <v>2021.6684067342605</v>
      </c>
      <c r="FQ27" s="2">
        <v>98</v>
      </c>
      <c r="FR27" s="10">
        <f t="shared" si="67"/>
        <v>2119.6684067342603</v>
      </c>
      <c r="FS27" s="9">
        <f>FR27*0.001875</f>
        <v>3.9743782626267379</v>
      </c>
      <c r="FT27" s="10">
        <f t="shared" si="68"/>
        <v>2115.6940284716334</v>
      </c>
      <c r="FU27" s="8">
        <f t="shared" si="105"/>
        <v>2021.6684067342605</v>
      </c>
      <c r="FV27" s="2">
        <v>98</v>
      </c>
      <c r="FW27" s="10">
        <f t="shared" si="69"/>
        <v>2119.6684067342603</v>
      </c>
      <c r="FX27" s="9">
        <f>FW27*0.001875</f>
        <v>3.9743782626267379</v>
      </c>
      <c r="FY27" s="10">
        <f t="shared" si="70"/>
        <v>2115.6940284716334</v>
      </c>
      <c r="FZ27" s="8">
        <f t="shared" si="106"/>
        <v>2021.6684067342605</v>
      </c>
    </row>
    <row r="28" spans="1:182" s="9" customFormat="1" x14ac:dyDescent="0.3">
      <c r="A28" s="9">
        <v>42</v>
      </c>
      <c r="B28" s="4">
        <v>3420</v>
      </c>
      <c r="C28">
        <v>128</v>
      </c>
      <c r="D28" s="9">
        <f t="shared" si="1"/>
        <v>3548</v>
      </c>
      <c r="E28" s="9">
        <f>D28*0.001875</f>
        <v>6.6524999999999999</v>
      </c>
      <c r="F28" s="10">
        <f t="shared" si="2"/>
        <v>3541.3474999999999</v>
      </c>
      <c r="G28" s="8">
        <f t="shared" si="71"/>
        <v>3541.3474999999999</v>
      </c>
      <c r="H28" s="10">
        <v>114</v>
      </c>
      <c r="I28" s="10">
        <f t="shared" si="3"/>
        <v>3655.3474999999999</v>
      </c>
      <c r="J28" s="9">
        <f>I28*0.001875</f>
        <v>6.8537765624999993</v>
      </c>
      <c r="K28" s="10">
        <f t="shared" si="4"/>
        <v>3648.4937234374997</v>
      </c>
      <c r="L28" s="8">
        <f t="shared" si="72"/>
        <v>3647.4955984374997</v>
      </c>
      <c r="M28" s="10">
        <v>102</v>
      </c>
      <c r="N28" s="10">
        <f t="shared" si="5"/>
        <v>3749.4955984374997</v>
      </c>
      <c r="O28" s="9">
        <f>N28*0.001875</f>
        <v>7.0303042470703119</v>
      </c>
      <c r="P28" s="10">
        <f t="shared" si="6"/>
        <v>3742.4652941904292</v>
      </c>
      <c r="Q28" s="8">
        <f t="shared" si="73"/>
        <v>3679.6313871814918</v>
      </c>
      <c r="R28" s="10">
        <v>102</v>
      </c>
      <c r="S28" s="10">
        <f t="shared" si="7"/>
        <v>3781.6313871814918</v>
      </c>
      <c r="T28" s="9">
        <f>S28*0.001875</f>
        <v>7.090558850965297</v>
      </c>
      <c r="U28" s="10">
        <f t="shared" si="0"/>
        <v>3774.5408283305264</v>
      </c>
      <c r="V28" s="8">
        <f t="shared" si="74"/>
        <v>3718.6941853765161</v>
      </c>
      <c r="W28" s="10">
        <v>102</v>
      </c>
      <c r="X28" s="10">
        <f t="shared" si="8"/>
        <v>3820.6941853765161</v>
      </c>
      <c r="Y28" s="9">
        <f>X28*0.001875</f>
        <v>7.1638015975809672</v>
      </c>
      <c r="Z28" s="10">
        <f t="shared" si="9"/>
        <v>3813.5303837789352</v>
      </c>
      <c r="AA28" s="8">
        <f t="shared" si="75"/>
        <v>3763.6734750326532</v>
      </c>
      <c r="AB28" s="10">
        <v>102</v>
      </c>
      <c r="AC28" s="10">
        <f t="shared" si="10"/>
        <v>3865.6734750326532</v>
      </c>
      <c r="AD28" s="9">
        <f>AC28*0.001875</f>
        <v>7.2481377656862245</v>
      </c>
      <c r="AE28" s="10">
        <f t="shared" si="11"/>
        <v>3858.4253372669668</v>
      </c>
      <c r="AF28" s="8">
        <f t="shared" si="76"/>
        <v>3809.5840269813502</v>
      </c>
      <c r="AG28" s="2">
        <v>99</v>
      </c>
      <c r="AH28" s="10">
        <f t="shared" si="12"/>
        <v>3908.5840269813502</v>
      </c>
      <c r="AI28" s="9">
        <f>AH28*0.001875</f>
        <v>7.3285950505900317</v>
      </c>
      <c r="AJ28" s="10">
        <f t="shared" si="13"/>
        <v>3901.2554319307601</v>
      </c>
      <c r="AK28" s="8">
        <f t="shared" si="77"/>
        <v>3852.4379951321571</v>
      </c>
      <c r="AL28" s="2">
        <v>99</v>
      </c>
      <c r="AM28" s="10">
        <f t="shared" si="14"/>
        <v>3951.4379951321571</v>
      </c>
      <c r="AN28" s="9">
        <f>AM28*0.001875</f>
        <v>7.408946240872794</v>
      </c>
      <c r="AO28" s="10">
        <f t="shared" si="15"/>
        <v>3944.0290488912842</v>
      </c>
      <c r="AP28" s="8">
        <f t="shared" si="78"/>
        <v>1852.2701106106713</v>
      </c>
      <c r="AQ28" s="2">
        <v>99</v>
      </c>
      <c r="AR28" s="10">
        <f t="shared" si="16"/>
        <v>1951.2701106106713</v>
      </c>
      <c r="AS28" s="9">
        <f>AR28*0.001875</f>
        <v>3.6586314573950087</v>
      </c>
      <c r="AT28" s="10">
        <f t="shared" si="17"/>
        <v>1947.6114791532764</v>
      </c>
      <c r="AU28" s="8">
        <f t="shared" si="79"/>
        <v>1920.1581888792778</v>
      </c>
      <c r="AV28" s="2">
        <v>99</v>
      </c>
      <c r="AW28" s="10">
        <f t="shared" si="18"/>
        <v>2019.1581888792778</v>
      </c>
      <c r="AX28" s="9">
        <f>AW28*0.001875</f>
        <v>3.7859216041486459</v>
      </c>
      <c r="AY28" s="10">
        <f t="shared" si="19"/>
        <v>2015.3722672751292</v>
      </c>
      <c r="AZ28" s="8">
        <f t="shared" si="80"/>
        <v>1987.9885755511864</v>
      </c>
      <c r="BA28" s="2">
        <v>99</v>
      </c>
      <c r="BB28" s="10">
        <f t="shared" si="20"/>
        <v>2086.9885755511864</v>
      </c>
      <c r="BC28" s="9">
        <f>BB28*0.001875</f>
        <v>3.9131035791584745</v>
      </c>
      <c r="BD28" s="10">
        <f t="shared" si="21"/>
        <v>2083.075471972028</v>
      </c>
      <c r="BE28" s="8">
        <f t="shared" si="81"/>
        <v>2055.7505054915127</v>
      </c>
      <c r="BF28" s="2">
        <v>99</v>
      </c>
      <c r="BG28" s="10">
        <f t="shared" si="22"/>
        <v>2154.7505054915127</v>
      </c>
      <c r="BH28" s="9">
        <f>BG28*0.001875</f>
        <v>4.040157197796586</v>
      </c>
      <c r="BI28" s="10">
        <f t="shared" si="23"/>
        <v>2150.7103482937164</v>
      </c>
      <c r="BJ28" s="8">
        <f t="shared" si="82"/>
        <v>2123.4499072800563</v>
      </c>
      <c r="BK28" s="2">
        <v>99</v>
      </c>
      <c r="BL28" s="10">
        <f t="shared" si="24"/>
        <v>2222.4499072800563</v>
      </c>
      <c r="BM28" s="9">
        <f>BL28*0.001875</f>
        <v>4.1670935761501058</v>
      </c>
      <c r="BN28" s="10">
        <f t="shared" si="25"/>
        <v>2218.2828137039064</v>
      </c>
      <c r="BO28" s="8">
        <f t="shared" si="83"/>
        <v>2252.3837679072794</v>
      </c>
      <c r="BP28" s="2">
        <v>99</v>
      </c>
      <c r="BQ28" s="10">
        <f t="shared" si="26"/>
        <v>2351.3837679072794</v>
      </c>
      <c r="BR28" s="9">
        <f>BQ28*0.001875</f>
        <v>4.4088445648261487</v>
      </c>
      <c r="BS28" s="10">
        <f t="shared" si="27"/>
        <v>2346.9749233424532</v>
      </c>
      <c r="BT28" s="8">
        <f t="shared" si="84"/>
        <v>2373.3434942239055</v>
      </c>
      <c r="BU28" s="2">
        <v>99</v>
      </c>
      <c r="BV28" s="10">
        <f t="shared" si="28"/>
        <v>2472.3434942239055</v>
      </c>
      <c r="BW28" s="9">
        <f>BV28*0.001875</f>
        <v>4.6356440516698223</v>
      </c>
      <c r="BX28" s="10">
        <f t="shared" si="107"/>
        <v>2467.7078501722358</v>
      </c>
      <c r="BY28" s="8">
        <f t="shared" si="85"/>
        <v>2488.3102179506823</v>
      </c>
      <c r="BZ28" s="2">
        <v>99</v>
      </c>
      <c r="CA28" s="10">
        <f t="shared" si="29"/>
        <v>2587.3102179506823</v>
      </c>
      <c r="CB28" s="9">
        <f>CA28*0.001875</f>
        <v>4.8512066586575289</v>
      </c>
      <c r="CC28" s="10">
        <f t="shared" si="30"/>
        <v>2582.4590112920246</v>
      </c>
      <c r="CD28" s="8">
        <f t="shared" si="86"/>
        <v>2604.1763845510955</v>
      </c>
      <c r="CE28" s="2">
        <v>99</v>
      </c>
      <c r="CF28" s="10">
        <f t="shared" si="31"/>
        <v>2703.1763845510955</v>
      </c>
      <c r="CG28" s="9">
        <f>CF28*0.001875</f>
        <v>5.0684557210333034</v>
      </c>
      <c r="CH28" s="10">
        <f t="shared" si="32"/>
        <v>2698.1079288300621</v>
      </c>
      <c r="CI28" s="8">
        <f t="shared" si="87"/>
        <v>2719.9585579497439</v>
      </c>
      <c r="CJ28" s="2">
        <v>99</v>
      </c>
      <c r="CK28" s="10">
        <f t="shared" si="33"/>
        <v>2818.9585579497439</v>
      </c>
      <c r="CL28" s="9">
        <f>CK28*0.001875</f>
        <v>5.2855472961557695</v>
      </c>
      <c r="CM28" s="10">
        <f t="shared" si="34"/>
        <v>2813.6730106535879</v>
      </c>
      <c r="CN28" s="8">
        <f t="shared" si="88"/>
        <v>2159.1364977387657</v>
      </c>
      <c r="CO28" s="2">
        <v>99</v>
      </c>
      <c r="CP28" s="10">
        <f t="shared" si="35"/>
        <v>2258.1364977387657</v>
      </c>
      <c r="CQ28" s="9">
        <f>CP28*0.001875</f>
        <v>4.2340059332601854</v>
      </c>
      <c r="CR28" s="10">
        <f t="shared" si="36"/>
        <v>2253.9024918055056</v>
      </c>
      <c r="CS28" s="8">
        <f t="shared" si="89"/>
        <v>2280.277990821834</v>
      </c>
      <c r="CT28" s="2">
        <v>99</v>
      </c>
      <c r="CU28" s="10">
        <f t="shared" si="37"/>
        <v>2379.277990821834</v>
      </c>
      <c r="CV28" s="9">
        <f>CU28*0.001875</f>
        <v>4.4611462327909388</v>
      </c>
      <c r="CW28" s="10">
        <f t="shared" si="38"/>
        <v>2374.8168445890433</v>
      </c>
      <c r="CX28" s="8">
        <f t="shared" si="90"/>
        <v>2402.3324882883171</v>
      </c>
      <c r="CY28" s="2">
        <v>99</v>
      </c>
      <c r="CZ28" s="10">
        <f t="shared" si="39"/>
        <v>2501.3324882883171</v>
      </c>
      <c r="DA28" s="9">
        <f>CZ28*0.001875</f>
        <v>4.689998415540594</v>
      </c>
      <c r="DB28" s="10">
        <f t="shared" si="40"/>
        <v>2496.6424898727764</v>
      </c>
      <c r="DC28" s="8">
        <f t="shared" si="91"/>
        <v>2521.3743431032663</v>
      </c>
      <c r="DD28" s="2">
        <v>99</v>
      </c>
      <c r="DE28" s="10">
        <f t="shared" si="41"/>
        <v>2620.3743431032663</v>
      </c>
      <c r="DF28" s="9">
        <f>DE28*0.001875</f>
        <v>4.9132018933186243</v>
      </c>
      <c r="DG28" s="10">
        <f t="shared" si="42"/>
        <v>2615.4611412099475</v>
      </c>
      <c r="DH28" s="8">
        <f t="shared" si="92"/>
        <v>2641.3271295339878</v>
      </c>
      <c r="DI28" s="2">
        <v>99</v>
      </c>
      <c r="DJ28" s="10">
        <f t="shared" si="43"/>
        <v>2740.3271295339878</v>
      </c>
      <c r="DK28" s="9">
        <f>DJ28*0.001875</f>
        <v>5.138113367876227</v>
      </c>
      <c r="DL28" s="10">
        <f t="shared" si="44"/>
        <v>2735.1890161661117</v>
      </c>
      <c r="DM28" s="8">
        <f t="shared" si="93"/>
        <v>2692.8629188174259</v>
      </c>
      <c r="DN28" s="2">
        <v>99</v>
      </c>
      <c r="DO28" s="10">
        <f t="shared" si="45"/>
        <v>2791.8629188174259</v>
      </c>
      <c r="DP28" s="9">
        <f>DO28*0.001875</f>
        <v>5.2347429727826738</v>
      </c>
      <c r="DQ28" s="10">
        <f t="shared" si="46"/>
        <v>2786.628175844643</v>
      </c>
      <c r="DR28" s="8">
        <f t="shared" si="94"/>
        <v>2750.244878546574</v>
      </c>
      <c r="DS28" s="2">
        <v>99</v>
      </c>
      <c r="DT28" s="10">
        <f t="shared" si="47"/>
        <v>2849.244878546574</v>
      </c>
      <c r="DU28" s="9">
        <f>DT28*0.001875</f>
        <v>5.3423341472748263</v>
      </c>
      <c r="DV28" s="10">
        <f t="shared" si="48"/>
        <v>2843.9025443992991</v>
      </c>
      <c r="DW28" s="8">
        <f t="shared" si="95"/>
        <v>2747.0236135989385</v>
      </c>
      <c r="DX28" s="2">
        <v>99</v>
      </c>
      <c r="DY28" s="10">
        <f t="shared" si="49"/>
        <v>2846.0236135989385</v>
      </c>
      <c r="DZ28" s="9">
        <f>DY28*0.001875</f>
        <v>5.3362942754980098</v>
      </c>
      <c r="EA28" s="10">
        <f t="shared" si="50"/>
        <v>2840.6873193234405</v>
      </c>
      <c r="EB28" s="8">
        <f t="shared" si="96"/>
        <v>2752.5969725378991</v>
      </c>
      <c r="EC28" s="2">
        <v>99</v>
      </c>
      <c r="ED28" s="10">
        <f t="shared" si="51"/>
        <v>2851.5969725378991</v>
      </c>
      <c r="EE28" s="9">
        <f>ED28*0.001875</f>
        <v>5.3467443235085605</v>
      </c>
      <c r="EF28" s="10">
        <f t="shared" si="52"/>
        <v>2846.2502282143905</v>
      </c>
      <c r="EG28" s="8">
        <f t="shared" si="97"/>
        <v>2126.452383656866</v>
      </c>
      <c r="EH28" s="2">
        <v>99</v>
      </c>
      <c r="EI28" s="10">
        <f t="shared" si="53"/>
        <v>2225.452383656866</v>
      </c>
      <c r="EJ28" s="9">
        <f>EI28*0.001875</f>
        <v>4.1727232193566239</v>
      </c>
      <c r="EK28" s="10">
        <f t="shared" si="54"/>
        <v>2221.2796604375094</v>
      </c>
      <c r="EL28" s="8">
        <f t="shared" si="98"/>
        <v>2120.5831162264108</v>
      </c>
      <c r="EM28" s="2">
        <v>99</v>
      </c>
      <c r="EN28" s="10">
        <f t="shared" si="55"/>
        <v>2219.5831162264108</v>
      </c>
      <c r="EO28" s="9">
        <f>EN28*0.001875</f>
        <v>4.1617183429245204</v>
      </c>
      <c r="EP28" s="10">
        <f t="shared" si="56"/>
        <v>2215.4213978834864</v>
      </c>
      <c r="EQ28" s="8">
        <f t="shared" si="99"/>
        <v>2118.6269752664475</v>
      </c>
      <c r="ER28" s="2">
        <v>99</v>
      </c>
      <c r="ES28" s="10">
        <f t="shared" si="57"/>
        <v>2217.6269752664475</v>
      </c>
      <c r="ET28" s="9">
        <f>ES28*0.001875</f>
        <v>4.1580505786245894</v>
      </c>
      <c r="EU28" s="10">
        <f t="shared" si="58"/>
        <v>2213.4689246878229</v>
      </c>
      <c r="EV28" s="8">
        <f t="shared" si="100"/>
        <v>2115.6940284716334</v>
      </c>
      <c r="EW28" s="2">
        <v>99</v>
      </c>
      <c r="EX28" s="10">
        <f t="shared" si="59"/>
        <v>2214.6940284716334</v>
      </c>
      <c r="EY28" s="9">
        <f>EX28*0.001875</f>
        <v>4.1525513033843122</v>
      </c>
      <c r="EZ28" s="10">
        <f t="shared" si="60"/>
        <v>2210.541477168249</v>
      </c>
      <c r="FA28" s="8">
        <f t="shared" si="101"/>
        <v>2115.6940284716334</v>
      </c>
      <c r="FB28" s="2">
        <v>99</v>
      </c>
      <c r="FC28" s="10">
        <f t="shared" si="61"/>
        <v>2214.6940284716334</v>
      </c>
      <c r="FD28" s="9">
        <f>FC28*0.001875</f>
        <v>4.1525513033843122</v>
      </c>
      <c r="FE28" s="10">
        <f t="shared" si="62"/>
        <v>2210.541477168249</v>
      </c>
      <c r="FF28" s="8">
        <f t="shared" si="102"/>
        <v>2115.6940284716334</v>
      </c>
      <c r="FG28" s="2">
        <v>99</v>
      </c>
      <c r="FH28" s="10">
        <f t="shared" si="63"/>
        <v>2214.6940284716334</v>
      </c>
      <c r="FI28" s="9">
        <f>FH28*0.001875</f>
        <v>4.1525513033843122</v>
      </c>
      <c r="FJ28" s="10">
        <f t="shared" si="64"/>
        <v>2210.541477168249</v>
      </c>
      <c r="FK28" s="8">
        <f t="shared" si="103"/>
        <v>2115.6940284716334</v>
      </c>
      <c r="FL28" s="2">
        <v>99</v>
      </c>
      <c r="FM28" s="10">
        <f t="shared" si="65"/>
        <v>2214.6940284716334</v>
      </c>
      <c r="FN28" s="9">
        <f>FM28*0.001875</f>
        <v>4.1525513033843122</v>
      </c>
      <c r="FO28" s="10">
        <f t="shared" si="66"/>
        <v>2210.541477168249</v>
      </c>
      <c r="FP28" s="8">
        <f t="shared" si="104"/>
        <v>2115.6940284716334</v>
      </c>
      <c r="FQ28" s="2">
        <v>99</v>
      </c>
      <c r="FR28" s="10">
        <f t="shared" si="67"/>
        <v>2214.6940284716334</v>
      </c>
      <c r="FS28" s="9">
        <f>FR28*0.001875</f>
        <v>4.1525513033843122</v>
      </c>
      <c r="FT28" s="10">
        <f t="shared" si="68"/>
        <v>2210.541477168249</v>
      </c>
      <c r="FU28" s="8">
        <f t="shared" si="105"/>
        <v>2115.6940284716334</v>
      </c>
      <c r="FV28" s="2">
        <v>99</v>
      </c>
      <c r="FW28" s="10">
        <f t="shared" si="69"/>
        <v>2214.6940284716334</v>
      </c>
      <c r="FX28" s="9">
        <f>FW28*0.001875</f>
        <v>4.1525513033843122</v>
      </c>
      <c r="FY28" s="10">
        <f t="shared" si="70"/>
        <v>2210.541477168249</v>
      </c>
      <c r="FZ28" s="8">
        <f t="shared" si="106"/>
        <v>2115.6940284716334</v>
      </c>
    </row>
    <row r="29" spans="1:182" s="9" customFormat="1" x14ac:dyDescent="0.3">
      <c r="A29" s="9">
        <v>43</v>
      </c>
      <c r="B29" s="4">
        <v>3420</v>
      </c>
      <c r="C29">
        <v>128</v>
      </c>
      <c r="D29" s="9">
        <f t="shared" si="1"/>
        <v>3548</v>
      </c>
      <c r="E29" s="9">
        <f>D29*0.001875</f>
        <v>6.6524999999999999</v>
      </c>
      <c r="F29" s="10">
        <f t="shared" si="2"/>
        <v>3541.3474999999999</v>
      </c>
      <c r="G29" s="8">
        <f t="shared" si="71"/>
        <v>3541.3474999999999</v>
      </c>
      <c r="H29" s="10">
        <v>114</v>
      </c>
      <c r="I29" s="10">
        <f t="shared" si="3"/>
        <v>3655.3474999999999</v>
      </c>
      <c r="J29" s="9">
        <f>I29*0.001875</f>
        <v>6.8537765624999993</v>
      </c>
      <c r="K29" s="10">
        <f t="shared" si="4"/>
        <v>3648.4937234374997</v>
      </c>
      <c r="L29" s="8">
        <f t="shared" si="72"/>
        <v>3648.4937234374997</v>
      </c>
      <c r="M29" s="10">
        <v>101</v>
      </c>
      <c r="N29" s="10">
        <f t="shared" si="5"/>
        <v>3749.4937234374997</v>
      </c>
      <c r="O29" s="9">
        <f>N29*0.001875</f>
        <v>7.0303007314453119</v>
      </c>
      <c r="P29" s="10">
        <f t="shared" si="6"/>
        <v>3742.4634227060546</v>
      </c>
      <c r="Q29" s="8">
        <f t="shared" si="73"/>
        <v>3742.4652941904292</v>
      </c>
      <c r="R29" s="10">
        <v>101</v>
      </c>
      <c r="S29" s="10">
        <f t="shared" si="7"/>
        <v>3843.4652941904292</v>
      </c>
      <c r="T29" s="9">
        <f>S29*0.001875</f>
        <v>7.2064974266070543</v>
      </c>
      <c r="U29" s="10">
        <f t="shared" si="0"/>
        <v>3836.2587967638219</v>
      </c>
      <c r="V29" s="8">
        <f t="shared" si="74"/>
        <v>3774.5408283305264</v>
      </c>
      <c r="W29" s="10">
        <v>101</v>
      </c>
      <c r="X29" s="10">
        <f t="shared" si="8"/>
        <v>3875.5408283305264</v>
      </c>
      <c r="Y29" s="9">
        <f>X29*0.001875</f>
        <v>7.2666390531197367</v>
      </c>
      <c r="Z29" s="10">
        <f t="shared" si="9"/>
        <v>3868.2741892774065</v>
      </c>
      <c r="AA29" s="8">
        <f t="shared" si="75"/>
        <v>3813.5303837789352</v>
      </c>
      <c r="AB29" s="10">
        <v>101</v>
      </c>
      <c r="AC29" s="10">
        <f t="shared" si="10"/>
        <v>3914.5303837789352</v>
      </c>
      <c r="AD29" s="9">
        <f>AC29*0.001875</f>
        <v>7.3397444695855034</v>
      </c>
      <c r="AE29" s="10">
        <f t="shared" si="11"/>
        <v>3907.1906393093495</v>
      </c>
      <c r="AF29" s="8">
        <f t="shared" si="76"/>
        <v>3858.4253372669668</v>
      </c>
      <c r="AG29" s="2">
        <v>99</v>
      </c>
      <c r="AH29" s="10">
        <f t="shared" si="12"/>
        <v>3957.4253372669668</v>
      </c>
      <c r="AI29" s="9">
        <f>AH29*0.001875</f>
        <v>7.4201725073755629</v>
      </c>
      <c r="AJ29" s="10">
        <f t="shared" si="13"/>
        <v>3950.0051647595915</v>
      </c>
      <c r="AK29" s="8">
        <f t="shared" si="77"/>
        <v>3901.2554319307601</v>
      </c>
      <c r="AL29" s="2">
        <v>99</v>
      </c>
      <c r="AM29" s="10">
        <f t="shared" si="14"/>
        <v>4000.2554319307601</v>
      </c>
      <c r="AN29" s="9">
        <f>AM29*0.001875</f>
        <v>7.5004789348701753</v>
      </c>
      <c r="AO29" s="10">
        <f t="shared" si="15"/>
        <v>3992.7549529958901</v>
      </c>
      <c r="AP29" s="8">
        <f t="shared" si="78"/>
        <v>3944.0290488912842</v>
      </c>
      <c r="AQ29" s="2">
        <v>99</v>
      </c>
      <c r="AR29" s="10">
        <f t="shared" si="16"/>
        <v>4043.0290488912842</v>
      </c>
      <c r="AS29" s="9">
        <f>AR29*0.001875</f>
        <v>7.5806794666711577</v>
      </c>
      <c r="AT29" s="10">
        <f t="shared" si="17"/>
        <v>4035.4483694246132</v>
      </c>
      <c r="AU29" s="8">
        <f t="shared" si="79"/>
        <v>1947.6114791532764</v>
      </c>
      <c r="AV29" s="2">
        <v>99</v>
      </c>
      <c r="AW29" s="10">
        <f t="shared" si="18"/>
        <v>2046.6114791532764</v>
      </c>
      <c r="AX29" s="9">
        <f>AW29*0.001875</f>
        <v>3.837396523412393</v>
      </c>
      <c r="AY29" s="10">
        <f t="shared" si="19"/>
        <v>2042.7740826298641</v>
      </c>
      <c r="AZ29" s="8">
        <f t="shared" si="80"/>
        <v>2015.3722672751292</v>
      </c>
      <c r="BA29" s="2">
        <v>99</v>
      </c>
      <c r="BB29" s="10">
        <f t="shared" si="20"/>
        <v>2114.3722672751292</v>
      </c>
      <c r="BC29" s="9">
        <f>BB29*0.001875</f>
        <v>3.9644480011408669</v>
      </c>
      <c r="BD29" s="10">
        <f t="shared" si="21"/>
        <v>2110.4078192739885</v>
      </c>
      <c r="BE29" s="8">
        <f t="shared" si="81"/>
        <v>2083.075471972028</v>
      </c>
      <c r="BF29" s="2">
        <v>99</v>
      </c>
      <c r="BG29" s="10">
        <f t="shared" si="22"/>
        <v>2182.075471972028</v>
      </c>
      <c r="BH29" s="9">
        <f>BG29*0.001875</f>
        <v>4.0913915099475524</v>
      </c>
      <c r="BI29" s="10">
        <f t="shared" si="23"/>
        <v>2177.9840804620803</v>
      </c>
      <c r="BJ29" s="8">
        <f t="shared" si="82"/>
        <v>2150.7103482937164</v>
      </c>
      <c r="BK29" s="2">
        <v>99</v>
      </c>
      <c r="BL29" s="10">
        <f t="shared" si="24"/>
        <v>2249.7103482937164</v>
      </c>
      <c r="BM29" s="9">
        <f>BL29*0.001875</f>
        <v>4.2182069030507181</v>
      </c>
      <c r="BN29" s="10">
        <f t="shared" si="25"/>
        <v>2245.4921413906654</v>
      </c>
      <c r="BO29" s="8">
        <f t="shared" si="83"/>
        <v>2218.2828137039064</v>
      </c>
      <c r="BP29" s="2">
        <v>99</v>
      </c>
      <c r="BQ29" s="10">
        <f t="shared" si="26"/>
        <v>2317.2828137039064</v>
      </c>
      <c r="BR29" s="9">
        <f>BQ29*0.001875</f>
        <v>4.3449052756948241</v>
      </c>
      <c r="BS29" s="10">
        <f t="shared" si="27"/>
        <v>2312.9379084282118</v>
      </c>
      <c r="BT29" s="8">
        <f t="shared" si="84"/>
        <v>2346.9749233424532</v>
      </c>
      <c r="BU29" s="2">
        <v>99</v>
      </c>
      <c r="BV29" s="10">
        <f t="shared" si="28"/>
        <v>2445.9749233424532</v>
      </c>
      <c r="BW29" s="9">
        <f>BV29*0.001875</f>
        <v>4.5862029812670997</v>
      </c>
      <c r="BX29" s="10">
        <f t="shared" si="107"/>
        <v>2441.3887203611862</v>
      </c>
      <c r="BY29" s="8">
        <f t="shared" si="85"/>
        <v>2467.7078501722358</v>
      </c>
      <c r="BZ29" s="2">
        <v>99</v>
      </c>
      <c r="CA29" s="10">
        <f t="shared" si="29"/>
        <v>2566.7078501722358</v>
      </c>
      <c r="CB29" s="9">
        <f>CA29*0.001875</f>
        <v>4.8125772190729421</v>
      </c>
      <c r="CC29" s="10">
        <f t="shared" si="30"/>
        <v>2561.8952729531629</v>
      </c>
      <c r="CD29" s="8">
        <f t="shared" si="86"/>
        <v>2582.4590112920246</v>
      </c>
      <c r="CE29" s="2">
        <v>99</v>
      </c>
      <c r="CF29" s="10">
        <f t="shared" si="31"/>
        <v>2681.4590112920246</v>
      </c>
      <c r="CG29" s="9">
        <f>CF29*0.001875</f>
        <v>5.0277356461725455</v>
      </c>
      <c r="CH29" s="10">
        <f t="shared" si="32"/>
        <v>2676.4312756458521</v>
      </c>
      <c r="CI29" s="8">
        <f t="shared" si="87"/>
        <v>2698.1079288300621</v>
      </c>
      <c r="CJ29" s="2">
        <v>99</v>
      </c>
      <c r="CK29" s="10">
        <f t="shared" si="33"/>
        <v>2797.1079288300621</v>
      </c>
      <c r="CL29" s="9">
        <f>CK29*0.001875</f>
        <v>5.2445773665563662</v>
      </c>
      <c r="CM29" s="10">
        <f t="shared" si="34"/>
        <v>2791.8633514635058</v>
      </c>
      <c r="CN29" s="8">
        <f t="shared" si="88"/>
        <v>2813.6730106535879</v>
      </c>
      <c r="CO29" s="2">
        <v>99</v>
      </c>
      <c r="CP29" s="10">
        <f t="shared" si="35"/>
        <v>2912.6730106535879</v>
      </c>
      <c r="CQ29" s="9">
        <f>CP29*0.001875</f>
        <v>5.4612618949754772</v>
      </c>
      <c r="CR29" s="10">
        <f t="shared" si="36"/>
        <v>2907.2117487586124</v>
      </c>
      <c r="CS29" s="8">
        <f t="shared" si="89"/>
        <v>2253.9024918055056</v>
      </c>
      <c r="CT29" s="2">
        <v>99</v>
      </c>
      <c r="CU29" s="10">
        <f t="shared" si="37"/>
        <v>2352.9024918055056</v>
      </c>
      <c r="CV29" s="9">
        <f>CU29*0.001875</f>
        <v>4.4116921721353233</v>
      </c>
      <c r="CW29" s="10">
        <f t="shared" si="38"/>
        <v>2348.4907996333704</v>
      </c>
      <c r="CX29" s="8">
        <f t="shared" si="90"/>
        <v>2374.8168445890433</v>
      </c>
      <c r="CY29" s="2">
        <v>99</v>
      </c>
      <c r="CZ29" s="10">
        <f t="shared" si="39"/>
        <v>2473.8168445890433</v>
      </c>
      <c r="DA29" s="9">
        <f>CZ29*0.001875</f>
        <v>4.6384065836044561</v>
      </c>
      <c r="DB29" s="10">
        <f t="shared" si="40"/>
        <v>2469.1784380054387</v>
      </c>
      <c r="DC29" s="8">
        <f t="shared" si="91"/>
        <v>2496.6424898727764</v>
      </c>
      <c r="DD29" s="2">
        <v>99</v>
      </c>
      <c r="DE29" s="10">
        <f t="shared" si="41"/>
        <v>2595.6424898727764</v>
      </c>
      <c r="DF29" s="9">
        <f>DE29*0.001875</f>
        <v>4.866829668511456</v>
      </c>
      <c r="DG29" s="10">
        <f t="shared" si="42"/>
        <v>2590.775660204265</v>
      </c>
      <c r="DH29" s="8">
        <f t="shared" si="92"/>
        <v>2615.4611412099475</v>
      </c>
      <c r="DI29" s="2">
        <v>99</v>
      </c>
      <c r="DJ29" s="10">
        <f t="shared" si="43"/>
        <v>2714.4611412099475</v>
      </c>
      <c r="DK29" s="9">
        <f>DJ29*0.001875</f>
        <v>5.0896146397686515</v>
      </c>
      <c r="DL29" s="10">
        <f t="shared" si="44"/>
        <v>2709.371526570179</v>
      </c>
      <c r="DM29" s="8">
        <f t="shared" si="93"/>
        <v>2735.1890161661117</v>
      </c>
      <c r="DN29" s="2">
        <v>99</v>
      </c>
      <c r="DO29" s="10">
        <f t="shared" si="45"/>
        <v>2834.1890161661117</v>
      </c>
      <c r="DP29" s="9">
        <f>DO29*0.001875</f>
        <v>5.3141044053114594</v>
      </c>
      <c r="DQ29" s="10">
        <f t="shared" si="46"/>
        <v>2828.8749117608004</v>
      </c>
      <c r="DR29" s="8">
        <f t="shared" si="94"/>
        <v>2786.628175844643</v>
      </c>
      <c r="DS29" s="2">
        <v>99</v>
      </c>
      <c r="DT29" s="10">
        <f t="shared" si="47"/>
        <v>2885.628175844643</v>
      </c>
      <c r="DU29" s="9">
        <f>DT29*0.001875</f>
        <v>5.4105528297087053</v>
      </c>
      <c r="DV29" s="10">
        <f t="shared" si="48"/>
        <v>2880.2176230149344</v>
      </c>
      <c r="DW29" s="8">
        <f t="shared" si="95"/>
        <v>2843.9025443992991</v>
      </c>
      <c r="DX29" s="2">
        <v>99</v>
      </c>
      <c r="DY29" s="10">
        <f t="shared" si="49"/>
        <v>2942.9025443992991</v>
      </c>
      <c r="DZ29" s="9">
        <f>DY29*0.001875</f>
        <v>5.5179422707486854</v>
      </c>
      <c r="EA29" s="10">
        <f t="shared" si="50"/>
        <v>2937.3846021285503</v>
      </c>
      <c r="EB29" s="8">
        <f t="shared" si="96"/>
        <v>2840.6873193234405</v>
      </c>
      <c r="EC29" s="2">
        <v>99</v>
      </c>
      <c r="ED29" s="10">
        <f t="shared" si="51"/>
        <v>2939.6873193234405</v>
      </c>
      <c r="EE29" s="9">
        <f>ED29*0.001875</f>
        <v>5.5119137237314506</v>
      </c>
      <c r="EF29" s="10">
        <f t="shared" si="52"/>
        <v>2934.1754055997089</v>
      </c>
      <c r="EG29" s="8">
        <f t="shared" si="97"/>
        <v>2846.2502282143905</v>
      </c>
      <c r="EH29" s="2">
        <v>99</v>
      </c>
      <c r="EI29" s="10">
        <f t="shared" si="53"/>
        <v>2945.2502282143905</v>
      </c>
      <c r="EJ29" s="9">
        <f>EI29*0.001875</f>
        <v>5.5223441779019824</v>
      </c>
      <c r="EK29" s="10">
        <f t="shared" si="54"/>
        <v>2939.7278840364884</v>
      </c>
      <c r="EL29" s="8">
        <f t="shared" si="98"/>
        <v>2221.2796604375094</v>
      </c>
      <c r="EM29" s="2">
        <v>99</v>
      </c>
      <c r="EN29" s="10">
        <f t="shared" si="55"/>
        <v>2320.2796604375094</v>
      </c>
      <c r="EO29" s="9">
        <f>EN29*0.001875</f>
        <v>4.3505243633203303</v>
      </c>
      <c r="EP29" s="10">
        <f t="shared" si="56"/>
        <v>2315.929136074189</v>
      </c>
      <c r="EQ29" s="8">
        <f t="shared" si="99"/>
        <v>2215.4213978834864</v>
      </c>
      <c r="ER29" s="2">
        <v>99</v>
      </c>
      <c r="ES29" s="10">
        <f t="shared" si="57"/>
        <v>2314.4213978834864</v>
      </c>
      <c r="ET29" s="9">
        <f>ES29*0.001875</f>
        <v>4.3395401210315372</v>
      </c>
      <c r="EU29" s="10">
        <f t="shared" si="58"/>
        <v>2310.081857762455</v>
      </c>
      <c r="EV29" s="8">
        <f t="shared" si="100"/>
        <v>2213.4689246878229</v>
      </c>
      <c r="EW29" s="2">
        <v>99</v>
      </c>
      <c r="EX29" s="10">
        <f t="shared" si="59"/>
        <v>2312.4689246878229</v>
      </c>
      <c r="EY29" s="9">
        <f>EX29*0.001875</f>
        <v>4.3358792337896679</v>
      </c>
      <c r="EZ29" s="10">
        <f t="shared" si="60"/>
        <v>2308.1330454540334</v>
      </c>
      <c r="FA29" s="8">
        <f t="shared" si="101"/>
        <v>2210.541477168249</v>
      </c>
      <c r="FB29" s="2">
        <v>99</v>
      </c>
      <c r="FC29" s="10">
        <f t="shared" si="61"/>
        <v>2309.541477168249</v>
      </c>
      <c r="FD29" s="9">
        <f>FC29*0.001875</f>
        <v>4.3303902696904668</v>
      </c>
      <c r="FE29" s="10">
        <f t="shared" si="62"/>
        <v>2305.2110868985587</v>
      </c>
      <c r="FF29" s="8">
        <f t="shared" si="102"/>
        <v>2210.541477168249</v>
      </c>
      <c r="FG29" s="2">
        <v>99</v>
      </c>
      <c r="FH29" s="10">
        <f t="shared" si="63"/>
        <v>2309.541477168249</v>
      </c>
      <c r="FI29" s="9">
        <f>FH29*0.001875</f>
        <v>4.3303902696904668</v>
      </c>
      <c r="FJ29" s="10">
        <f t="shared" si="64"/>
        <v>2305.2110868985587</v>
      </c>
      <c r="FK29" s="8">
        <f t="shared" si="103"/>
        <v>2210.541477168249</v>
      </c>
      <c r="FL29" s="2">
        <v>99</v>
      </c>
      <c r="FM29" s="10">
        <f t="shared" si="65"/>
        <v>2309.541477168249</v>
      </c>
      <c r="FN29" s="9">
        <f>FM29*0.001875</f>
        <v>4.3303902696904668</v>
      </c>
      <c r="FO29" s="10">
        <f t="shared" si="66"/>
        <v>2305.2110868985587</v>
      </c>
      <c r="FP29" s="8">
        <f t="shared" si="104"/>
        <v>2210.541477168249</v>
      </c>
      <c r="FQ29" s="2">
        <v>99</v>
      </c>
      <c r="FR29" s="10">
        <f t="shared" si="67"/>
        <v>2309.541477168249</v>
      </c>
      <c r="FS29" s="9">
        <f>FR29*0.001875</f>
        <v>4.3303902696904668</v>
      </c>
      <c r="FT29" s="10">
        <f t="shared" si="68"/>
        <v>2305.2110868985587</v>
      </c>
      <c r="FU29" s="8">
        <f t="shared" si="105"/>
        <v>2210.541477168249</v>
      </c>
      <c r="FV29" s="2">
        <v>99</v>
      </c>
      <c r="FW29" s="10">
        <f t="shared" si="69"/>
        <v>2309.541477168249</v>
      </c>
      <c r="FX29" s="9">
        <f>FW29*0.001875</f>
        <v>4.3303902696904668</v>
      </c>
      <c r="FY29" s="10">
        <f t="shared" si="70"/>
        <v>2305.2110868985587</v>
      </c>
      <c r="FZ29" s="8">
        <f t="shared" si="106"/>
        <v>2210.541477168249</v>
      </c>
    </row>
    <row r="30" spans="1:182" s="9" customFormat="1" x14ac:dyDescent="0.3">
      <c r="A30" s="9">
        <v>44</v>
      </c>
      <c r="B30" s="4">
        <v>3420</v>
      </c>
      <c r="C30">
        <v>128</v>
      </c>
      <c r="D30" s="9">
        <f t="shared" si="1"/>
        <v>3548</v>
      </c>
      <c r="E30" s="9">
        <f>D30*0.001875</f>
        <v>6.6524999999999999</v>
      </c>
      <c r="F30" s="10">
        <f t="shared" si="2"/>
        <v>3541.3474999999999</v>
      </c>
      <c r="G30" s="8">
        <f t="shared" si="71"/>
        <v>3541.3474999999999</v>
      </c>
      <c r="H30" s="10">
        <v>113</v>
      </c>
      <c r="I30" s="10">
        <f t="shared" si="3"/>
        <v>3654.3474999999999</v>
      </c>
      <c r="J30" s="9">
        <f>I30*0.001875</f>
        <v>6.8519015624999993</v>
      </c>
      <c r="K30" s="10">
        <f t="shared" si="4"/>
        <v>3647.4955984374997</v>
      </c>
      <c r="L30" s="8">
        <f t="shared" si="72"/>
        <v>3648.4937234374997</v>
      </c>
      <c r="M30" s="10">
        <v>101</v>
      </c>
      <c r="N30" s="10">
        <f t="shared" si="5"/>
        <v>3749.4937234374997</v>
      </c>
      <c r="O30" s="9">
        <f>N30*0.001875</f>
        <v>7.0303007314453119</v>
      </c>
      <c r="P30" s="10">
        <f t="shared" si="6"/>
        <v>3742.4634227060546</v>
      </c>
      <c r="Q30" s="8">
        <f t="shared" si="73"/>
        <v>3742.4634227060546</v>
      </c>
      <c r="R30" s="10">
        <v>101</v>
      </c>
      <c r="S30" s="10">
        <f t="shared" si="7"/>
        <v>3843.4634227060546</v>
      </c>
      <c r="T30" s="9">
        <f>S30*0.001875</f>
        <v>7.2064939175738525</v>
      </c>
      <c r="U30" s="10">
        <f t="shared" si="0"/>
        <v>3836.2569287884808</v>
      </c>
      <c r="V30" s="8">
        <f t="shared" si="74"/>
        <v>3836.2587967638219</v>
      </c>
      <c r="W30" s="10">
        <v>101</v>
      </c>
      <c r="X30" s="10">
        <f t="shared" si="8"/>
        <v>3937.2587967638219</v>
      </c>
      <c r="Y30" s="9">
        <f>X30*0.001875</f>
        <v>7.3823602439321654</v>
      </c>
      <c r="Z30" s="10">
        <f t="shared" si="9"/>
        <v>3929.8764365198899</v>
      </c>
      <c r="AA30" s="8">
        <f t="shared" si="75"/>
        <v>3868.2741892774065</v>
      </c>
      <c r="AB30" s="10">
        <v>101</v>
      </c>
      <c r="AC30" s="10">
        <f t="shared" si="10"/>
        <v>3969.2741892774065</v>
      </c>
      <c r="AD30" s="9">
        <f>AC30*0.001875</f>
        <v>7.4423891048951374</v>
      </c>
      <c r="AE30" s="10">
        <f t="shared" si="11"/>
        <v>3961.8318001725115</v>
      </c>
      <c r="AF30" s="8">
        <f t="shared" si="76"/>
        <v>3907.1906393093495</v>
      </c>
      <c r="AG30" s="2">
        <v>98</v>
      </c>
      <c r="AH30" s="10">
        <f t="shared" si="12"/>
        <v>4005.1906393093495</v>
      </c>
      <c r="AI30" s="9">
        <f>AH30*0.001875</f>
        <v>7.5097324487050301</v>
      </c>
      <c r="AJ30" s="10">
        <f t="shared" si="13"/>
        <v>3997.6809068606444</v>
      </c>
      <c r="AK30" s="8">
        <f t="shared" si="77"/>
        <v>3950.0051647595915</v>
      </c>
      <c r="AL30" s="2">
        <v>98</v>
      </c>
      <c r="AM30" s="10">
        <f t="shared" si="14"/>
        <v>4048.0051647595915</v>
      </c>
      <c r="AN30" s="9">
        <f>AM30*0.001875</f>
        <v>7.5900096839242339</v>
      </c>
      <c r="AO30" s="10">
        <f t="shared" si="15"/>
        <v>4040.4151550756674</v>
      </c>
      <c r="AP30" s="8">
        <f t="shared" si="78"/>
        <v>3992.7549529958901</v>
      </c>
      <c r="AQ30" s="2">
        <v>98</v>
      </c>
      <c r="AR30" s="10">
        <f t="shared" si="16"/>
        <v>4090.7549529958901</v>
      </c>
      <c r="AS30" s="9">
        <f>AR30*0.001875</f>
        <v>7.6701655368672936</v>
      </c>
      <c r="AT30" s="10">
        <f t="shared" si="17"/>
        <v>4083.0847874590227</v>
      </c>
      <c r="AU30" s="8">
        <f t="shared" si="79"/>
        <v>4035.4483694246132</v>
      </c>
      <c r="AV30" s="2">
        <v>98</v>
      </c>
      <c r="AW30" s="10">
        <f t="shared" si="18"/>
        <v>4133.4483694246137</v>
      </c>
      <c r="AX30" s="9">
        <f>AW30*0.001875</f>
        <v>7.7502156926711505</v>
      </c>
      <c r="AY30" s="10">
        <f t="shared" si="19"/>
        <v>4125.6981537319425</v>
      </c>
      <c r="AZ30" s="8">
        <f t="shared" si="80"/>
        <v>2042.7740826298641</v>
      </c>
      <c r="BA30" s="2">
        <v>98</v>
      </c>
      <c r="BB30" s="10">
        <f t="shared" si="20"/>
        <v>2140.7740826298641</v>
      </c>
      <c r="BC30" s="9">
        <f>BB30*0.001875</f>
        <v>4.013951404930995</v>
      </c>
      <c r="BD30" s="10">
        <f t="shared" si="21"/>
        <v>2136.760131224933</v>
      </c>
      <c r="BE30" s="8">
        <f t="shared" si="81"/>
        <v>2110.4078192739885</v>
      </c>
      <c r="BF30" s="2">
        <v>98</v>
      </c>
      <c r="BG30" s="10">
        <f t="shared" si="22"/>
        <v>2208.4078192739885</v>
      </c>
      <c r="BH30" s="9">
        <f>BG30*0.001875</f>
        <v>4.1407646611387285</v>
      </c>
      <c r="BI30" s="10">
        <f t="shared" si="23"/>
        <v>2204.2670546128497</v>
      </c>
      <c r="BJ30" s="8">
        <f t="shared" si="82"/>
        <v>2177.9840804620803</v>
      </c>
      <c r="BK30" s="2">
        <v>98</v>
      </c>
      <c r="BL30" s="10">
        <f t="shared" si="24"/>
        <v>2275.9840804620803</v>
      </c>
      <c r="BM30" s="9">
        <f>BL30*0.001875</f>
        <v>4.2674701508664006</v>
      </c>
      <c r="BN30" s="10">
        <f t="shared" si="25"/>
        <v>2271.716610311214</v>
      </c>
      <c r="BO30" s="8">
        <f t="shared" si="83"/>
        <v>2245.4921413906654</v>
      </c>
      <c r="BP30" s="2">
        <v>98</v>
      </c>
      <c r="BQ30" s="10">
        <f t="shared" si="26"/>
        <v>2343.4921413906654</v>
      </c>
      <c r="BR30" s="9">
        <f>BQ30*0.001875</f>
        <v>4.3940477651074978</v>
      </c>
      <c r="BS30" s="10">
        <f t="shared" si="27"/>
        <v>2339.0980936255578</v>
      </c>
      <c r="BT30" s="8">
        <f t="shared" si="84"/>
        <v>2312.9379084282118</v>
      </c>
      <c r="BU30" s="2">
        <v>98</v>
      </c>
      <c r="BV30" s="10">
        <f t="shared" si="28"/>
        <v>2410.9379084282118</v>
      </c>
      <c r="BW30" s="9">
        <f>BV30*0.001875</f>
        <v>4.5205085783028967</v>
      </c>
      <c r="BX30" s="10">
        <f t="shared" si="107"/>
        <v>2406.4173998499091</v>
      </c>
      <c r="BY30" s="8">
        <f t="shared" si="85"/>
        <v>2441.3887203611862</v>
      </c>
      <c r="BZ30" s="2">
        <v>98</v>
      </c>
      <c r="CA30" s="10">
        <f t="shared" si="29"/>
        <v>2539.3887203611862</v>
      </c>
      <c r="CB30" s="9">
        <f>CA30*0.001875</f>
        <v>4.7613538506772235</v>
      </c>
      <c r="CC30" s="10">
        <f t="shared" si="30"/>
        <v>2534.6273665105091</v>
      </c>
      <c r="CD30" s="8">
        <f t="shared" si="86"/>
        <v>2561.8952729531629</v>
      </c>
      <c r="CE30" s="2">
        <v>98</v>
      </c>
      <c r="CF30" s="10">
        <f t="shared" si="31"/>
        <v>2659.8952729531629</v>
      </c>
      <c r="CG30" s="9">
        <f>CF30*0.001875</f>
        <v>4.9873036367871801</v>
      </c>
      <c r="CH30" s="10">
        <f t="shared" si="32"/>
        <v>2654.9079693163758</v>
      </c>
      <c r="CI30" s="8">
        <f t="shared" si="87"/>
        <v>2676.4312756458521</v>
      </c>
      <c r="CJ30" s="2">
        <v>98</v>
      </c>
      <c r="CK30" s="10">
        <f t="shared" si="33"/>
        <v>2774.4312756458521</v>
      </c>
      <c r="CL30" s="9">
        <f>CK30*0.001875</f>
        <v>5.2020586418359729</v>
      </c>
      <c r="CM30" s="10">
        <f t="shared" si="34"/>
        <v>2769.2292170040159</v>
      </c>
      <c r="CN30" s="8">
        <f t="shared" si="88"/>
        <v>2791.8633514635058</v>
      </c>
      <c r="CO30" s="2">
        <v>98</v>
      </c>
      <c r="CP30" s="10">
        <f t="shared" si="35"/>
        <v>2889.8633514635058</v>
      </c>
      <c r="CQ30" s="9">
        <f>CP30*0.001875</f>
        <v>5.418493783994073</v>
      </c>
      <c r="CR30" s="10">
        <f t="shared" si="36"/>
        <v>2884.4448576795116</v>
      </c>
      <c r="CS30" s="8">
        <f t="shared" si="89"/>
        <v>2907.2117487586124</v>
      </c>
      <c r="CT30" s="2">
        <v>98</v>
      </c>
      <c r="CU30" s="10">
        <f t="shared" si="37"/>
        <v>3005.2117487586124</v>
      </c>
      <c r="CV30" s="9">
        <f>CU30*0.001875</f>
        <v>5.6347720289223977</v>
      </c>
      <c r="CW30" s="10">
        <f t="shared" si="38"/>
        <v>2999.5769767296902</v>
      </c>
      <c r="CX30" s="8">
        <f t="shared" si="90"/>
        <v>2348.4907996333704</v>
      </c>
      <c r="CY30" s="2">
        <v>98</v>
      </c>
      <c r="CZ30" s="10">
        <f t="shared" si="39"/>
        <v>2446.4907996333704</v>
      </c>
      <c r="DA30" s="9">
        <f>CZ30*0.001875</f>
        <v>4.5871702493125692</v>
      </c>
      <c r="DB30" s="10">
        <f t="shared" si="40"/>
        <v>2441.9036293840577</v>
      </c>
      <c r="DC30" s="8">
        <f t="shared" si="91"/>
        <v>2469.1784380054387</v>
      </c>
      <c r="DD30" s="2">
        <v>98</v>
      </c>
      <c r="DE30" s="10">
        <f t="shared" si="41"/>
        <v>2567.1784380054387</v>
      </c>
      <c r="DF30" s="9">
        <f>DE30*0.001875</f>
        <v>4.8134595712601973</v>
      </c>
      <c r="DG30" s="10">
        <f t="shared" si="42"/>
        <v>2562.3649784341783</v>
      </c>
      <c r="DH30" s="8">
        <f t="shared" si="92"/>
        <v>2590.775660204265</v>
      </c>
      <c r="DI30" s="2">
        <v>98</v>
      </c>
      <c r="DJ30" s="10">
        <f t="shared" si="43"/>
        <v>2688.775660204265</v>
      </c>
      <c r="DK30" s="9">
        <f>DJ30*0.001875</f>
        <v>5.0414543628829964</v>
      </c>
      <c r="DL30" s="10">
        <f t="shared" si="44"/>
        <v>2683.7342058413819</v>
      </c>
      <c r="DM30" s="8">
        <f t="shared" si="93"/>
        <v>2709.371526570179</v>
      </c>
      <c r="DN30" s="2">
        <v>98</v>
      </c>
      <c r="DO30" s="10">
        <f t="shared" si="45"/>
        <v>2807.371526570179</v>
      </c>
      <c r="DP30" s="9">
        <f>DO30*0.001875</f>
        <v>5.2638216123190853</v>
      </c>
      <c r="DQ30" s="10">
        <f t="shared" si="46"/>
        <v>2802.1077049578598</v>
      </c>
      <c r="DR30" s="8">
        <f t="shared" si="94"/>
        <v>2828.8749117608004</v>
      </c>
      <c r="DS30" s="2">
        <v>98</v>
      </c>
      <c r="DT30" s="10">
        <f t="shared" si="47"/>
        <v>2926.8749117608004</v>
      </c>
      <c r="DU30" s="9">
        <f>DT30*0.001875</f>
        <v>5.4878904595515001</v>
      </c>
      <c r="DV30" s="10">
        <f t="shared" si="48"/>
        <v>2921.3870213012488</v>
      </c>
      <c r="DW30" s="8">
        <f t="shared" si="95"/>
        <v>2880.2176230149344</v>
      </c>
      <c r="DX30" s="2">
        <v>98</v>
      </c>
      <c r="DY30" s="10">
        <f t="shared" si="49"/>
        <v>2978.2176230149344</v>
      </c>
      <c r="DZ30" s="9">
        <f>DY30*0.001875</f>
        <v>5.5841580431530016</v>
      </c>
      <c r="EA30" s="10">
        <f t="shared" si="50"/>
        <v>2972.6334649717815</v>
      </c>
      <c r="EB30" s="8">
        <f t="shared" si="96"/>
        <v>2937.3846021285503</v>
      </c>
      <c r="EC30" s="2">
        <v>98</v>
      </c>
      <c r="ED30" s="10">
        <f t="shared" si="51"/>
        <v>3035.3846021285503</v>
      </c>
      <c r="EE30" s="9">
        <f>ED30*0.001875</f>
        <v>5.6913461289910314</v>
      </c>
      <c r="EF30" s="10">
        <f t="shared" si="52"/>
        <v>3029.6932559995594</v>
      </c>
      <c r="EG30" s="8">
        <f t="shared" si="97"/>
        <v>2934.1754055997089</v>
      </c>
      <c r="EH30" s="2">
        <v>98</v>
      </c>
      <c r="EI30" s="10">
        <f t="shared" si="53"/>
        <v>3032.1754055997089</v>
      </c>
      <c r="EJ30" s="9">
        <f>EI30*0.001875</f>
        <v>5.6853288854994544</v>
      </c>
      <c r="EK30" s="10">
        <f t="shared" si="54"/>
        <v>3026.4900767142094</v>
      </c>
      <c r="EL30" s="8">
        <f t="shared" si="98"/>
        <v>2939.7278840364884</v>
      </c>
      <c r="EM30" s="2">
        <v>98</v>
      </c>
      <c r="EN30" s="10">
        <f t="shared" si="55"/>
        <v>3037.7278840364884</v>
      </c>
      <c r="EO30" s="9">
        <f>EN30*0.001875</f>
        <v>5.6957397825684151</v>
      </c>
      <c r="EP30" s="10">
        <f t="shared" si="56"/>
        <v>3032.0321442539198</v>
      </c>
      <c r="EQ30" s="8">
        <f t="shared" si="99"/>
        <v>2315.929136074189</v>
      </c>
      <c r="ER30" s="2">
        <v>98</v>
      </c>
      <c r="ES30" s="10">
        <f t="shared" si="57"/>
        <v>2413.929136074189</v>
      </c>
      <c r="ET30" s="9">
        <f>ES30*0.001875</f>
        <v>4.5261171301391041</v>
      </c>
      <c r="EU30" s="10">
        <f t="shared" si="58"/>
        <v>2409.40301894405</v>
      </c>
      <c r="EV30" s="8">
        <f t="shared" si="100"/>
        <v>2310.081857762455</v>
      </c>
      <c r="EW30" s="2">
        <v>98</v>
      </c>
      <c r="EX30" s="10">
        <f t="shared" si="59"/>
        <v>2408.081857762455</v>
      </c>
      <c r="EY30" s="9">
        <f>EX30*0.001875</f>
        <v>4.5151534833046032</v>
      </c>
      <c r="EZ30" s="10">
        <f t="shared" si="60"/>
        <v>2403.5667042791506</v>
      </c>
      <c r="FA30" s="8">
        <f t="shared" si="101"/>
        <v>2308.1330454540334</v>
      </c>
      <c r="FB30" s="2">
        <v>98</v>
      </c>
      <c r="FC30" s="10">
        <f t="shared" si="61"/>
        <v>2406.1330454540334</v>
      </c>
      <c r="FD30" s="9">
        <f>FC30*0.001875</f>
        <v>4.5114994602263128</v>
      </c>
      <c r="FE30" s="10">
        <f t="shared" si="62"/>
        <v>2401.6215459938071</v>
      </c>
      <c r="FF30" s="8">
        <f t="shared" si="102"/>
        <v>2305.2110868985587</v>
      </c>
      <c r="FG30" s="2">
        <v>98</v>
      </c>
      <c r="FH30" s="10">
        <f t="shared" si="63"/>
        <v>2403.2110868985587</v>
      </c>
      <c r="FI30" s="9">
        <f>FH30*0.001875</f>
        <v>4.5060207879347978</v>
      </c>
      <c r="FJ30" s="10">
        <f t="shared" si="64"/>
        <v>2398.7050661106241</v>
      </c>
      <c r="FK30" s="8">
        <f t="shared" si="103"/>
        <v>2305.2110868985587</v>
      </c>
      <c r="FL30" s="2">
        <v>98</v>
      </c>
      <c r="FM30" s="10">
        <f t="shared" si="65"/>
        <v>2403.2110868985587</v>
      </c>
      <c r="FN30" s="9">
        <f>FM30*0.001875</f>
        <v>4.5060207879347978</v>
      </c>
      <c r="FO30" s="10">
        <f t="shared" si="66"/>
        <v>2398.7050661106241</v>
      </c>
      <c r="FP30" s="8">
        <f t="shared" si="104"/>
        <v>2305.2110868985587</v>
      </c>
      <c r="FQ30" s="2">
        <v>98</v>
      </c>
      <c r="FR30" s="10">
        <f t="shared" si="67"/>
        <v>2403.2110868985587</v>
      </c>
      <c r="FS30" s="9">
        <f>FR30*0.001875</f>
        <v>4.5060207879347978</v>
      </c>
      <c r="FT30" s="10">
        <f t="shared" si="68"/>
        <v>2398.7050661106241</v>
      </c>
      <c r="FU30" s="8">
        <f t="shared" si="105"/>
        <v>2305.2110868985587</v>
      </c>
      <c r="FV30" s="2">
        <v>98</v>
      </c>
      <c r="FW30" s="10">
        <f t="shared" si="69"/>
        <v>2403.2110868985587</v>
      </c>
      <c r="FX30" s="9">
        <f>FW30*0.001875</f>
        <v>4.5060207879347978</v>
      </c>
      <c r="FY30" s="10">
        <f t="shared" si="70"/>
        <v>2398.7050661106241</v>
      </c>
      <c r="FZ30" s="8">
        <f t="shared" si="106"/>
        <v>2305.2110868985587</v>
      </c>
    </row>
    <row r="31" spans="1:182" s="4" customFormat="1" x14ac:dyDescent="0.3">
      <c r="A31" s="4">
        <v>45</v>
      </c>
      <c r="B31" s="4">
        <v>4560</v>
      </c>
      <c r="C31">
        <v>66</v>
      </c>
      <c r="D31" s="4">
        <f t="shared" si="1"/>
        <v>4626</v>
      </c>
      <c r="E31" s="4">
        <f>D31*0.002635</f>
        <v>12.18951</v>
      </c>
      <c r="F31" s="11">
        <f t="shared" si="2"/>
        <v>4613.8104899999998</v>
      </c>
      <c r="G31" s="8">
        <f t="shared" si="71"/>
        <v>3541.3474999999999</v>
      </c>
      <c r="H31" s="11">
        <v>58</v>
      </c>
      <c r="I31" s="11">
        <f t="shared" si="3"/>
        <v>3599.3474999999999</v>
      </c>
      <c r="J31" s="4">
        <f>I31*0.002635</f>
        <v>9.4842806624999998</v>
      </c>
      <c r="K31" s="11">
        <f t="shared" si="4"/>
        <v>3589.8632193374997</v>
      </c>
      <c r="L31" s="8">
        <f t="shared" si="72"/>
        <v>3647.4955984374997</v>
      </c>
      <c r="M31" s="11">
        <v>52</v>
      </c>
      <c r="N31" s="11">
        <f t="shared" si="5"/>
        <v>3699.4955984374997</v>
      </c>
      <c r="O31" s="4">
        <f>N31*0.002635</f>
        <v>9.748170901882812</v>
      </c>
      <c r="P31" s="11">
        <f t="shared" si="6"/>
        <v>3689.7474275356167</v>
      </c>
      <c r="Q31" s="8">
        <f t="shared" si="73"/>
        <v>3742.4634227060546</v>
      </c>
      <c r="R31" s="11">
        <v>52</v>
      </c>
      <c r="S31" s="11">
        <f t="shared" si="7"/>
        <v>3794.4634227060546</v>
      </c>
      <c r="T31" s="4">
        <f>S31*0.002635</f>
        <v>9.9984111188304539</v>
      </c>
      <c r="U31" s="11">
        <f t="shared" si="0"/>
        <v>3784.4650115872241</v>
      </c>
      <c r="V31" s="8">
        <f t="shared" si="74"/>
        <v>3836.2569287884808</v>
      </c>
      <c r="W31" s="11">
        <v>52</v>
      </c>
      <c r="X31" s="11">
        <f t="shared" si="8"/>
        <v>3888.2569287884808</v>
      </c>
      <c r="Y31" s="4">
        <f>X31*0.002635</f>
        <v>10.245557007357647</v>
      </c>
      <c r="Z31" s="11">
        <f t="shared" si="9"/>
        <v>3878.0113717811232</v>
      </c>
      <c r="AA31" s="8">
        <f t="shared" si="75"/>
        <v>3929.8764365198899</v>
      </c>
      <c r="AB31" s="11">
        <v>52</v>
      </c>
      <c r="AC31" s="11">
        <f t="shared" si="10"/>
        <v>3981.8764365198899</v>
      </c>
      <c r="AD31" s="4">
        <f>AC31*0.002635</f>
        <v>10.49224441022991</v>
      </c>
      <c r="AE31" s="11">
        <f t="shared" si="11"/>
        <v>3971.38419210966</v>
      </c>
      <c r="AF31" s="8">
        <f t="shared" si="76"/>
        <v>3961.8318001725115</v>
      </c>
      <c r="AG31" s="2">
        <v>50</v>
      </c>
      <c r="AH31" s="11">
        <f t="shared" si="12"/>
        <v>4011.8318001725115</v>
      </c>
      <c r="AI31" s="4">
        <f>AH31*0.002635</f>
        <v>10.571176793454569</v>
      </c>
      <c r="AJ31" s="11">
        <f t="shared" si="13"/>
        <v>4001.2606233790571</v>
      </c>
      <c r="AK31" s="8">
        <f t="shared" si="77"/>
        <v>3997.6809068606444</v>
      </c>
      <c r="AL31" s="2">
        <v>50</v>
      </c>
      <c r="AM31" s="11">
        <f t="shared" si="14"/>
        <v>4047.6809068606444</v>
      </c>
      <c r="AN31" s="4">
        <f>AM31*0.002635</f>
        <v>10.665639189577799</v>
      </c>
      <c r="AO31" s="11">
        <f t="shared" si="15"/>
        <v>4037.0152676710668</v>
      </c>
      <c r="AP31" s="8">
        <f t="shared" si="78"/>
        <v>4040.4151550756674</v>
      </c>
      <c r="AQ31" s="2">
        <v>50</v>
      </c>
      <c r="AR31" s="11">
        <f t="shared" si="16"/>
        <v>4090.4151550756674</v>
      </c>
      <c r="AS31" s="4">
        <f>AR31*0.002635</f>
        <v>10.778243933624385</v>
      </c>
      <c r="AT31" s="11">
        <f t="shared" si="17"/>
        <v>4079.6369111420431</v>
      </c>
      <c r="AU31" s="8">
        <f t="shared" si="79"/>
        <v>4083.0847874590227</v>
      </c>
      <c r="AV31" s="2">
        <v>50</v>
      </c>
      <c r="AW31" s="11">
        <f t="shared" si="18"/>
        <v>4133.0847874590227</v>
      </c>
      <c r="AX31" s="4">
        <f>AW31*0.002635</f>
        <v>10.890678414954525</v>
      </c>
      <c r="AY31" s="11">
        <f t="shared" si="19"/>
        <v>4122.1941090440678</v>
      </c>
      <c r="AZ31" s="8">
        <f t="shared" si="80"/>
        <v>4125.6981537319425</v>
      </c>
      <c r="BA31" s="2">
        <v>50</v>
      </c>
      <c r="BB31" s="11">
        <f t="shared" si="20"/>
        <v>4175.6981537319425</v>
      </c>
      <c r="BC31" s="4">
        <f>BB31*0.002635</f>
        <v>11.00296463508367</v>
      </c>
      <c r="BD31" s="11">
        <f t="shared" si="21"/>
        <v>4164.6951890968585</v>
      </c>
      <c r="BE31" s="8">
        <f t="shared" si="81"/>
        <v>2136.760131224933</v>
      </c>
      <c r="BF31" s="2">
        <v>50</v>
      </c>
      <c r="BG31" s="11">
        <f t="shared" si="22"/>
        <v>2186.760131224933</v>
      </c>
      <c r="BH31" s="4">
        <f>BG31*0.002635</f>
        <v>5.7621129457776989</v>
      </c>
      <c r="BI31" s="11">
        <f t="shared" si="23"/>
        <v>2180.9980182791555</v>
      </c>
      <c r="BJ31" s="8">
        <f t="shared" si="82"/>
        <v>2204.2670546128497</v>
      </c>
      <c r="BK31" s="2">
        <v>50</v>
      </c>
      <c r="BL31" s="11">
        <f t="shared" si="24"/>
        <v>2254.2670546128497</v>
      </c>
      <c r="BM31" s="4">
        <f>BL31*0.002635</f>
        <v>5.9399936889048597</v>
      </c>
      <c r="BN31" s="11">
        <f t="shared" si="25"/>
        <v>2248.3270609239448</v>
      </c>
      <c r="BO31" s="8">
        <f t="shared" si="83"/>
        <v>2271.716610311214</v>
      </c>
      <c r="BP31" s="2">
        <v>50</v>
      </c>
      <c r="BQ31" s="11">
        <f t="shared" si="26"/>
        <v>2321.716610311214</v>
      </c>
      <c r="BR31" s="4">
        <f>BQ31*0.002635</f>
        <v>6.1177232681700495</v>
      </c>
      <c r="BS31" s="11">
        <f t="shared" si="27"/>
        <v>2315.5988870430438</v>
      </c>
      <c r="BT31" s="8">
        <f t="shared" si="84"/>
        <v>2339.0980936255578</v>
      </c>
      <c r="BU31" s="2">
        <v>50</v>
      </c>
      <c r="BV31" s="11">
        <f t="shared" si="28"/>
        <v>2389.0980936255578</v>
      </c>
      <c r="BW31" s="4">
        <f>BV31*0.002635</f>
        <v>6.2952734767033451</v>
      </c>
      <c r="BX31" s="11">
        <f t="shared" si="107"/>
        <v>2382.8028201488546</v>
      </c>
      <c r="BY31" s="8">
        <f t="shared" si="85"/>
        <v>2406.4173998499091</v>
      </c>
      <c r="BZ31" s="2">
        <v>50</v>
      </c>
      <c r="CA31" s="11">
        <f t="shared" si="29"/>
        <v>2456.4173998499091</v>
      </c>
      <c r="CB31" s="4">
        <f>CA31*0.002635</f>
        <v>6.4726598486045113</v>
      </c>
      <c r="CC31" s="11">
        <f t="shared" si="30"/>
        <v>2449.9447400013046</v>
      </c>
      <c r="CD31" s="8">
        <f t="shared" si="86"/>
        <v>2534.6273665105091</v>
      </c>
      <c r="CE31" s="2">
        <v>50</v>
      </c>
      <c r="CF31" s="11">
        <f t="shared" si="31"/>
        <v>2584.6273665105091</v>
      </c>
      <c r="CG31" s="4">
        <f>CF31*0.002635</f>
        <v>6.8104931107551918</v>
      </c>
      <c r="CH31" s="11">
        <f t="shared" si="32"/>
        <v>2577.8168733997541</v>
      </c>
      <c r="CI31" s="8">
        <f t="shared" si="87"/>
        <v>2654.9079693163758</v>
      </c>
      <c r="CJ31" s="2">
        <v>50</v>
      </c>
      <c r="CK31" s="11">
        <f t="shared" si="33"/>
        <v>2704.9079693163758</v>
      </c>
      <c r="CL31" s="4">
        <f>CK31*0.002635</f>
        <v>7.1274324991486511</v>
      </c>
      <c r="CM31" s="11">
        <f t="shared" si="34"/>
        <v>2697.7805368172271</v>
      </c>
      <c r="CN31" s="8">
        <f t="shared" si="88"/>
        <v>2769.2292170040159</v>
      </c>
      <c r="CO31" s="2">
        <v>50</v>
      </c>
      <c r="CP31" s="11">
        <f t="shared" si="35"/>
        <v>2819.2292170040159</v>
      </c>
      <c r="CQ31" s="4">
        <f>CP31*0.002635</f>
        <v>7.4286689868055822</v>
      </c>
      <c r="CR31" s="11">
        <f t="shared" si="36"/>
        <v>2811.8005480172105</v>
      </c>
      <c r="CS31" s="8">
        <f t="shared" si="89"/>
        <v>2884.4448576795116</v>
      </c>
      <c r="CT31" s="2">
        <v>50</v>
      </c>
      <c r="CU31" s="11">
        <f t="shared" si="37"/>
        <v>2934.4448576795116</v>
      </c>
      <c r="CV31" s="4">
        <f>CU31*0.002635</f>
        <v>7.7322621999855139</v>
      </c>
      <c r="CW31" s="11">
        <f t="shared" si="38"/>
        <v>2926.712595479526</v>
      </c>
      <c r="CX31" s="8">
        <f t="shared" si="90"/>
        <v>2999.5769767296902</v>
      </c>
      <c r="CY31" s="2">
        <v>50</v>
      </c>
      <c r="CZ31" s="11">
        <f t="shared" si="39"/>
        <v>3049.5769767296902</v>
      </c>
      <c r="DA31" s="4">
        <f>CZ31*0.002635</f>
        <v>8.035635333682734</v>
      </c>
      <c r="DB31" s="11">
        <f t="shared" si="40"/>
        <v>3041.5413413960073</v>
      </c>
      <c r="DC31" s="8">
        <f t="shared" si="91"/>
        <v>2441.9036293840577</v>
      </c>
      <c r="DD31" s="2">
        <v>50</v>
      </c>
      <c r="DE31" s="11">
        <f t="shared" si="41"/>
        <v>2491.9036293840577</v>
      </c>
      <c r="DF31" s="4">
        <f>DE31*0.002635</f>
        <v>6.5661660634269925</v>
      </c>
      <c r="DG31" s="11">
        <f t="shared" si="42"/>
        <v>2485.3374633206308</v>
      </c>
      <c r="DH31" s="8">
        <f t="shared" si="92"/>
        <v>2562.3649784341783</v>
      </c>
      <c r="DI31" s="2">
        <v>50</v>
      </c>
      <c r="DJ31" s="11">
        <f t="shared" si="43"/>
        <v>2612.3649784341783</v>
      </c>
      <c r="DK31" s="4">
        <f>DJ31*0.002635</f>
        <v>6.8835817181740602</v>
      </c>
      <c r="DL31" s="11">
        <f t="shared" si="44"/>
        <v>2605.4813967160044</v>
      </c>
      <c r="DM31" s="8">
        <f t="shared" si="93"/>
        <v>2683.7342058413819</v>
      </c>
      <c r="DN31" s="2">
        <v>50</v>
      </c>
      <c r="DO31" s="11">
        <f t="shared" si="45"/>
        <v>2733.7342058413819</v>
      </c>
      <c r="DP31" s="4">
        <f>DO31*0.002635</f>
        <v>7.2033896323920423</v>
      </c>
      <c r="DQ31" s="11">
        <f t="shared" si="46"/>
        <v>2726.53081620899</v>
      </c>
      <c r="DR31" s="8">
        <f t="shared" si="94"/>
        <v>2802.1077049578598</v>
      </c>
      <c r="DS31" s="2">
        <v>50</v>
      </c>
      <c r="DT31" s="11">
        <f t="shared" si="47"/>
        <v>2852.1077049578598</v>
      </c>
      <c r="DU31" s="4">
        <f>DT31*0.002635</f>
        <v>7.5153038025639614</v>
      </c>
      <c r="DV31" s="11">
        <f t="shared" si="48"/>
        <v>2844.5924011552956</v>
      </c>
      <c r="DW31" s="8">
        <f t="shared" si="95"/>
        <v>2921.3870213012488</v>
      </c>
      <c r="DX31" s="2">
        <v>50</v>
      </c>
      <c r="DY31" s="11">
        <f t="shared" si="49"/>
        <v>2971.3870213012488</v>
      </c>
      <c r="DZ31" s="4">
        <f>DY31*0.002635</f>
        <v>7.8296048011287906</v>
      </c>
      <c r="EA31" s="11">
        <f t="shared" si="50"/>
        <v>2963.5574165001199</v>
      </c>
      <c r="EB31" s="8">
        <f t="shared" si="96"/>
        <v>2972.6334649717815</v>
      </c>
      <c r="EC31" s="2">
        <v>50</v>
      </c>
      <c r="ED31" s="11">
        <f t="shared" si="51"/>
        <v>3022.6334649717815</v>
      </c>
      <c r="EE31" s="4">
        <f>ED31*0.002635</f>
        <v>7.9646391802006447</v>
      </c>
      <c r="EF31" s="11">
        <f t="shared" si="52"/>
        <v>3014.6688257915807</v>
      </c>
      <c r="EG31" s="8">
        <f t="shared" si="97"/>
        <v>3029.6932559995594</v>
      </c>
      <c r="EH31" s="2">
        <v>50</v>
      </c>
      <c r="EI31" s="11">
        <f t="shared" si="53"/>
        <v>3079.6932559995594</v>
      </c>
      <c r="EJ31" s="4">
        <f>EI31*0.002635</f>
        <v>8.1149917295588399</v>
      </c>
      <c r="EK31" s="11">
        <f t="shared" si="54"/>
        <v>3071.5782642700005</v>
      </c>
      <c r="EL31" s="8">
        <f t="shared" si="98"/>
        <v>3026.4900767142094</v>
      </c>
      <c r="EM31" s="2">
        <v>50</v>
      </c>
      <c r="EN31" s="11">
        <f t="shared" si="55"/>
        <v>3076.4900767142094</v>
      </c>
      <c r="EO31" s="4">
        <f>EN31*0.002635</f>
        <v>8.1065513521419419</v>
      </c>
      <c r="EP31" s="11">
        <f t="shared" si="56"/>
        <v>3068.3835253620673</v>
      </c>
      <c r="EQ31" s="8">
        <f t="shared" si="99"/>
        <v>3032.0321442539198</v>
      </c>
      <c r="ER31" s="2">
        <v>50</v>
      </c>
      <c r="ES31" s="11">
        <f t="shared" si="57"/>
        <v>3082.0321442539198</v>
      </c>
      <c r="ET31" s="4">
        <f>ES31*0.002635</f>
        <v>8.1211547001090789</v>
      </c>
      <c r="EU31" s="11">
        <f t="shared" si="58"/>
        <v>3073.9109895538109</v>
      </c>
      <c r="EV31" s="8">
        <f t="shared" si="100"/>
        <v>2409.40301894405</v>
      </c>
      <c r="EW31" s="2">
        <v>50</v>
      </c>
      <c r="EX31" s="11">
        <f t="shared" si="59"/>
        <v>2459.40301894405</v>
      </c>
      <c r="EY31" s="4">
        <f>EX31*0.002635</f>
        <v>6.4805269549175719</v>
      </c>
      <c r="EZ31" s="11">
        <f t="shared" si="60"/>
        <v>2452.9224919891326</v>
      </c>
      <c r="FA31" s="8">
        <f t="shared" si="101"/>
        <v>2403.5667042791506</v>
      </c>
      <c r="FB31" s="2">
        <v>50</v>
      </c>
      <c r="FC31" s="11">
        <f t="shared" si="61"/>
        <v>2453.5667042791506</v>
      </c>
      <c r="FD31" s="4">
        <f>FC31*0.002635</f>
        <v>6.4651482657755626</v>
      </c>
      <c r="FE31" s="11">
        <f t="shared" si="62"/>
        <v>2447.1015560133751</v>
      </c>
      <c r="FF31" s="8">
        <f t="shared" si="102"/>
        <v>2401.6215459938071</v>
      </c>
      <c r="FG31" s="2">
        <v>50</v>
      </c>
      <c r="FH31" s="11">
        <f t="shared" si="63"/>
        <v>2451.6215459938071</v>
      </c>
      <c r="FI31" s="4">
        <f>FH31*0.002635</f>
        <v>6.4600227736936819</v>
      </c>
      <c r="FJ31" s="11">
        <f t="shared" si="64"/>
        <v>2445.1615232201134</v>
      </c>
      <c r="FK31" s="8">
        <f t="shared" si="103"/>
        <v>2398.7050661106241</v>
      </c>
      <c r="FL31" s="2">
        <v>50</v>
      </c>
      <c r="FM31" s="11">
        <f t="shared" si="65"/>
        <v>2448.7050661106241</v>
      </c>
      <c r="FN31" s="4">
        <f>FM31*0.002635</f>
        <v>6.4523378492014949</v>
      </c>
      <c r="FO31" s="11">
        <f t="shared" si="66"/>
        <v>2442.2527282614228</v>
      </c>
      <c r="FP31" s="8">
        <f t="shared" si="104"/>
        <v>2398.7050661106241</v>
      </c>
      <c r="FQ31" s="2">
        <v>50</v>
      </c>
      <c r="FR31" s="11">
        <f t="shared" si="67"/>
        <v>2448.7050661106241</v>
      </c>
      <c r="FS31" s="4">
        <f>FR31*0.002635</f>
        <v>6.4523378492014949</v>
      </c>
      <c r="FT31" s="11">
        <f t="shared" si="68"/>
        <v>2442.2527282614228</v>
      </c>
      <c r="FU31" s="8">
        <f t="shared" si="105"/>
        <v>2398.7050661106241</v>
      </c>
      <c r="FV31" s="2">
        <v>50</v>
      </c>
      <c r="FW31" s="11">
        <f t="shared" si="69"/>
        <v>2448.7050661106241</v>
      </c>
      <c r="FX31" s="4">
        <f>FW31*0.002635</f>
        <v>6.4523378492014949</v>
      </c>
      <c r="FY31" s="11">
        <f t="shared" si="70"/>
        <v>2442.2527282614228</v>
      </c>
      <c r="FZ31" s="8">
        <f t="shared" si="106"/>
        <v>2398.7050661106241</v>
      </c>
    </row>
    <row r="32" spans="1:182" s="4" customFormat="1" x14ac:dyDescent="0.3">
      <c r="A32" s="4">
        <v>46</v>
      </c>
      <c r="B32" s="4">
        <v>4560</v>
      </c>
      <c r="C32">
        <v>66</v>
      </c>
      <c r="D32" s="4">
        <f t="shared" si="1"/>
        <v>4626</v>
      </c>
      <c r="E32" s="4">
        <f>D32*0.002635</f>
        <v>12.18951</v>
      </c>
      <c r="F32" s="11">
        <f t="shared" si="2"/>
        <v>4613.8104899999998</v>
      </c>
      <c r="G32" s="8">
        <f t="shared" si="71"/>
        <v>4613.8104899999998</v>
      </c>
      <c r="H32" s="11">
        <v>58</v>
      </c>
      <c r="I32" s="11">
        <f t="shared" si="3"/>
        <v>4671.8104899999998</v>
      </c>
      <c r="J32" s="4">
        <f>I32*0.002635</f>
        <v>12.31022064115</v>
      </c>
      <c r="K32" s="11">
        <f t="shared" si="4"/>
        <v>4659.5002693588494</v>
      </c>
      <c r="L32" s="8">
        <f t="shared" si="72"/>
        <v>3589.8632193374997</v>
      </c>
      <c r="M32" s="11">
        <v>52</v>
      </c>
      <c r="N32" s="11">
        <f t="shared" si="5"/>
        <v>3641.8632193374997</v>
      </c>
      <c r="O32" s="4">
        <f>N32*0.002635</f>
        <v>9.5963095829543121</v>
      </c>
      <c r="P32" s="11">
        <f t="shared" si="6"/>
        <v>3632.2669097545454</v>
      </c>
      <c r="Q32" s="8">
        <f t="shared" si="73"/>
        <v>3689.7474275356167</v>
      </c>
      <c r="R32" s="11">
        <v>52</v>
      </c>
      <c r="S32" s="11">
        <f t="shared" si="7"/>
        <v>3741.7474275356167</v>
      </c>
      <c r="T32" s="4">
        <f>S32*0.002635</f>
        <v>9.8595044715563507</v>
      </c>
      <c r="U32" s="11">
        <f t="shared" si="0"/>
        <v>3731.8879230640605</v>
      </c>
      <c r="V32" s="8">
        <f t="shared" si="74"/>
        <v>3784.4650115872241</v>
      </c>
      <c r="W32" s="11">
        <v>52</v>
      </c>
      <c r="X32" s="11">
        <f t="shared" si="8"/>
        <v>3836.4650115872241</v>
      </c>
      <c r="Y32" s="4">
        <f>X32*0.002635</f>
        <v>10.109085305532336</v>
      </c>
      <c r="Z32" s="11">
        <f t="shared" si="9"/>
        <v>3826.3559262816916</v>
      </c>
      <c r="AA32" s="8">
        <f t="shared" si="75"/>
        <v>3878.0113717811232</v>
      </c>
      <c r="AB32" s="11">
        <v>52</v>
      </c>
      <c r="AC32" s="11">
        <f t="shared" si="10"/>
        <v>3930.0113717811232</v>
      </c>
      <c r="AD32" s="4">
        <f>AC32*0.002635</f>
        <v>10.35557996464326</v>
      </c>
      <c r="AE32" s="11">
        <f t="shared" si="11"/>
        <v>3919.6557918164799</v>
      </c>
      <c r="AF32" s="8">
        <f t="shared" si="76"/>
        <v>3971.38419210966</v>
      </c>
      <c r="AG32" s="2">
        <v>50</v>
      </c>
      <c r="AH32" s="11">
        <f t="shared" si="12"/>
        <v>4021.38419210966</v>
      </c>
      <c r="AI32" s="4">
        <f>AH32*0.002635</f>
        <v>10.596347346208955</v>
      </c>
      <c r="AJ32" s="11">
        <f t="shared" si="13"/>
        <v>4010.7878447634512</v>
      </c>
      <c r="AK32" s="8">
        <f t="shared" si="77"/>
        <v>4001.2606233790571</v>
      </c>
      <c r="AL32" s="2">
        <v>50</v>
      </c>
      <c r="AM32" s="11">
        <f t="shared" si="14"/>
        <v>4051.2606233790571</v>
      </c>
      <c r="AN32" s="4">
        <f>AM32*0.002635</f>
        <v>10.675071742603816</v>
      </c>
      <c r="AO32" s="11">
        <f t="shared" si="15"/>
        <v>4040.5855516364531</v>
      </c>
      <c r="AP32" s="8">
        <f t="shared" si="78"/>
        <v>4037.0152676710668</v>
      </c>
      <c r="AQ32" s="2">
        <v>50</v>
      </c>
      <c r="AR32" s="11">
        <f t="shared" si="16"/>
        <v>4087.0152676710668</v>
      </c>
      <c r="AS32" s="4">
        <f>AR32*0.002635</f>
        <v>10.769285230313262</v>
      </c>
      <c r="AT32" s="11">
        <f t="shared" si="17"/>
        <v>4076.2459824407533</v>
      </c>
      <c r="AU32" s="8">
        <f t="shared" si="79"/>
        <v>4079.6369111420431</v>
      </c>
      <c r="AV32" s="2">
        <v>50</v>
      </c>
      <c r="AW32" s="11">
        <f t="shared" si="18"/>
        <v>4129.6369111420427</v>
      </c>
      <c r="AX32" s="4">
        <f>AW32*0.002635</f>
        <v>10.881593260859283</v>
      </c>
      <c r="AY32" s="11">
        <f t="shared" si="19"/>
        <v>4118.7553178811831</v>
      </c>
      <c r="AZ32" s="8">
        <f t="shared" si="80"/>
        <v>4122.1941090440678</v>
      </c>
      <c r="BA32" s="2">
        <v>50</v>
      </c>
      <c r="BB32" s="11">
        <f t="shared" si="20"/>
        <v>4172.1941090440678</v>
      </c>
      <c r="BC32" s="4">
        <f>BB32*0.002635</f>
        <v>10.993731477331119</v>
      </c>
      <c r="BD32" s="11">
        <f t="shared" si="21"/>
        <v>4161.2003775667363</v>
      </c>
      <c r="BE32" s="8">
        <f t="shared" si="81"/>
        <v>4164.6951890968585</v>
      </c>
      <c r="BF32" s="2">
        <v>50</v>
      </c>
      <c r="BG32" s="11">
        <f t="shared" si="22"/>
        <v>4214.6951890968585</v>
      </c>
      <c r="BH32" s="4">
        <f>BG32*0.002635</f>
        <v>11.105721823270223</v>
      </c>
      <c r="BI32" s="11">
        <f t="shared" si="23"/>
        <v>4203.5894672735885</v>
      </c>
      <c r="BJ32" s="8">
        <f t="shared" si="82"/>
        <v>2180.9980182791555</v>
      </c>
      <c r="BK32" s="2">
        <v>50</v>
      </c>
      <c r="BL32" s="11">
        <f t="shared" si="24"/>
        <v>2230.9980182791555</v>
      </c>
      <c r="BM32" s="4">
        <f>BL32*0.002635</f>
        <v>5.8786797781655755</v>
      </c>
      <c r="BN32" s="11">
        <f t="shared" si="25"/>
        <v>2225.1193385009901</v>
      </c>
      <c r="BO32" s="8">
        <f t="shared" si="83"/>
        <v>2248.3270609239448</v>
      </c>
      <c r="BP32" s="2">
        <v>50</v>
      </c>
      <c r="BQ32" s="11">
        <f t="shared" si="26"/>
        <v>2298.3270609239448</v>
      </c>
      <c r="BR32" s="4">
        <f>BQ32*0.002635</f>
        <v>6.0560918055345949</v>
      </c>
      <c r="BS32" s="11">
        <f t="shared" si="27"/>
        <v>2292.2709691184104</v>
      </c>
      <c r="BT32" s="8">
        <f t="shared" si="84"/>
        <v>2315.5988870430438</v>
      </c>
      <c r="BU32" s="2">
        <v>50</v>
      </c>
      <c r="BV32" s="11">
        <f t="shared" si="28"/>
        <v>2365.5988870430438</v>
      </c>
      <c r="BW32" s="4">
        <f>BV32*0.002635</f>
        <v>6.2333530673584203</v>
      </c>
      <c r="BX32" s="11">
        <f t="shared" si="107"/>
        <v>2359.3655339756851</v>
      </c>
      <c r="BY32" s="8">
        <f t="shared" si="85"/>
        <v>2382.8028201488546</v>
      </c>
      <c r="BZ32" s="2">
        <v>50</v>
      </c>
      <c r="CA32" s="11">
        <f t="shared" si="29"/>
        <v>2432.8028201488546</v>
      </c>
      <c r="CB32" s="4">
        <f>CA32*0.002635</f>
        <v>6.4104354310922327</v>
      </c>
      <c r="CC32" s="11">
        <f t="shared" si="30"/>
        <v>2426.3923847177625</v>
      </c>
      <c r="CD32" s="8">
        <f t="shared" si="86"/>
        <v>2449.9447400013046</v>
      </c>
      <c r="CE32" s="2">
        <v>50</v>
      </c>
      <c r="CF32" s="11">
        <f t="shared" si="31"/>
        <v>2499.9447400013046</v>
      </c>
      <c r="CG32" s="4">
        <f>CF32*0.002635</f>
        <v>6.5873543899034379</v>
      </c>
      <c r="CH32" s="11">
        <f t="shared" si="32"/>
        <v>2493.3573856114012</v>
      </c>
      <c r="CI32" s="8">
        <f t="shared" si="87"/>
        <v>2577.8168733997541</v>
      </c>
      <c r="CJ32" s="2">
        <v>50</v>
      </c>
      <c r="CK32" s="11">
        <f t="shared" si="33"/>
        <v>2627.8168733997541</v>
      </c>
      <c r="CL32" s="4">
        <f>CK32*0.002635</f>
        <v>6.9242974614083526</v>
      </c>
      <c r="CM32" s="11">
        <f t="shared" si="34"/>
        <v>2620.8925759383455</v>
      </c>
      <c r="CN32" s="8">
        <f t="shared" si="88"/>
        <v>2697.7805368172271</v>
      </c>
      <c r="CO32" s="2">
        <v>50</v>
      </c>
      <c r="CP32" s="11">
        <f t="shared" si="35"/>
        <v>2747.7805368172271</v>
      </c>
      <c r="CQ32" s="4">
        <f>CP32*0.002635</f>
        <v>7.2404017145133936</v>
      </c>
      <c r="CR32" s="11">
        <f t="shared" si="36"/>
        <v>2740.5401351027135</v>
      </c>
      <c r="CS32" s="8">
        <f t="shared" si="89"/>
        <v>2811.8005480172105</v>
      </c>
      <c r="CT32" s="2">
        <v>50</v>
      </c>
      <c r="CU32" s="11">
        <f t="shared" si="37"/>
        <v>2861.8005480172105</v>
      </c>
      <c r="CV32" s="4">
        <f>CU32*0.002635</f>
        <v>7.5408444440253506</v>
      </c>
      <c r="CW32" s="11">
        <f t="shared" si="38"/>
        <v>2854.2597035731851</v>
      </c>
      <c r="CX32" s="8">
        <f t="shared" si="90"/>
        <v>2926.712595479526</v>
      </c>
      <c r="CY32" s="2">
        <v>50</v>
      </c>
      <c r="CZ32" s="11">
        <f t="shared" si="39"/>
        <v>2976.712595479526</v>
      </c>
      <c r="DA32" s="4">
        <f>CZ32*0.002635</f>
        <v>7.8436376890885517</v>
      </c>
      <c r="DB32" s="11">
        <f t="shared" si="40"/>
        <v>2968.8689577904374</v>
      </c>
      <c r="DC32" s="8">
        <f t="shared" si="91"/>
        <v>3041.5413413960073</v>
      </c>
      <c r="DD32" s="2">
        <v>50</v>
      </c>
      <c r="DE32" s="11">
        <f t="shared" si="41"/>
        <v>3091.5413413960073</v>
      </c>
      <c r="DF32" s="4">
        <f>DE32*0.002635</f>
        <v>8.1462114345784791</v>
      </c>
      <c r="DG32" s="11">
        <f t="shared" si="42"/>
        <v>3083.3951299614287</v>
      </c>
      <c r="DH32" s="8">
        <f t="shared" si="92"/>
        <v>2485.3374633206308</v>
      </c>
      <c r="DI32" s="2">
        <v>50</v>
      </c>
      <c r="DJ32" s="11">
        <f t="shared" si="43"/>
        <v>2535.3374633206308</v>
      </c>
      <c r="DK32" s="4">
        <f>DJ32*0.002635</f>
        <v>6.6806142158498627</v>
      </c>
      <c r="DL32" s="11">
        <f t="shared" si="44"/>
        <v>2528.656849104781</v>
      </c>
      <c r="DM32" s="8">
        <f t="shared" si="93"/>
        <v>2605.4813967160044</v>
      </c>
      <c r="DN32" s="2">
        <v>50</v>
      </c>
      <c r="DO32" s="11">
        <f t="shared" si="45"/>
        <v>2655.4813967160044</v>
      </c>
      <c r="DP32" s="4">
        <f>DO32*0.002635</f>
        <v>6.997193480346672</v>
      </c>
      <c r="DQ32" s="11">
        <f t="shared" si="46"/>
        <v>2648.4842032356578</v>
      </c>
      <c r="DR32" s="8">
        <f t="shared" si="94"/>
        <v>2726.53081620899</v>
      </c>
      <c r="DS32" s="2">
        <v>50</v>
      </c>
      <c r="DT32" s="11">
        <f t="shared" si="47"/>
        <v>2776.53081620899</v>
      </c>
      <c r="DU32" s="4">
        <f>DT32*0.002635</f>
        <v>7.3161587007106892</v>
      </c>
      <c r="DV32" s="11">
        <f t="shared" si="48"/>
        <v>2769.2146575082793</v>
      </c>
      <c r="DW32" s="8">
        <f t="shared" si="95"/>
        <v>2844.5924011552956</v>
      </c>
      <c r="DX32" s="2">
        <v>50</v>
      </c>
      <c r="DY32" s="11">
        <f t="shared" si="49"/>
        <v>2894.5924011552956</v>
      </c>
      <c r="DZ32" s="4">
        <f>DY32*0.002635</f>
        <v>7.6272509770442047</v>
      </c>
      <c r="EA32" s="11">
        <f t="shared" si="50"/>
        <v>2886.9651501782514</v>
      </c>
      <c r="EB32" s="8">
        <f t="shared" si="96"/>
        <v>2963.5574165001199</v>
      </c>
      <c r="EC32" s="2">
        <v>50</v>
      </c>
      <c r="ED32" s="11">
        <f t="shared" si="51"/>
        <v>3013.5574165001199</v>
      </c>
      <c r="EE32" s="4">
        <f>ED32*0.002635</f>
        <v>7.940723792477816</v>
      </c>
      <c r="EF32" s="11">
        <f t="shared" si="52"/>
        <v>3005.616692707642</v>
      </c>
      <c r="EG32" s="8">
        <f t="shared" si="97"/>
        <v>3014.6688257915807</v>
      </c>
      <c r="EH32" s="2">
        <v>50</v>
      </c>
      <c r="EI32" s="11">
        <f t="shared" si="53"/>
        <v>3064.6688257915807</v>
      </c>
      <c r="EJ32" s="4">
        <f>EI32*0.002635</f>
        <v>8.075402355960815</v>
      </c>
      <c r="EK32" s="11">
        <f t="shared" si="54"/>
        <v>3056.59342343562</v>
      </c>
      <c r="EL32" s="8">
        <f t="shared" si="98"/>
        <v>3071.5782642700005</v>
      </c>
      <c r="EM32" s="2">
        <v>50</v>
      </c>
      <c r="EN32" s="11">
        <f t="shared" si="55"/>
        <v>3121.5782642700005</v>
      </c>
      <c r="EO32" s="4">
        <f>EN32*0.002635</f>
        <v>8.2253587263514518</v>
      </c>
      <c r="EP32" s="11">
        <f t="shared" si="56"/>
        <v>3113.3529055436493</v>
      </c>
      <c r="EQ32" s="8">
        <f t="shared" si="99"/>
        <v>3068.3835253620673</v>
      </c>
      <c r="ER32" s="2">
        <v>50</v>
      </c>
      <c r="ES32" s="11">
        <f t="shared" si="57"/>
        <v>3118.3835253620673</v>
      </c>
      <c r="ET32" s="4">
        <f>ES32*0.002635</f>
        <v>8.2169405893290488</v>
      </c>
      <c r="EU32" s="11">
        <f t="shared" si="58"/>
        <v>3110.1665847727381</v>
      </c>
      <c r="EV32" s="8">
        <f t="shared" si="100"/>
        <v>3073.9109895538109</v>
      </c>
      <c r="EW32" s="2">
        <v>50</v>
      </c>
      <c r="EX32" s="11">
        <f t="shared" si="59"/>
        <v>3123.9109895538109</v>
      </c>
      <c r="EY32" s="4">
        <f>EX32*0.002635</f>
        <v>8.2315054574742916</v>
      </c>
      <c r="EZ32" s="11">
        <f t="shared" si="60"/>
        <v>3115.6794840963366</v>
      </c>
      <c r="FA32" s="8">
        <f t="shared" si="101"/>
        <v>2452.9224919891326</v>
      </c>
      <c r="FB32" s="2">
        <v>50</v>
      </c>
      <c r="FC32" s="11">
        <f t="shared" si="61"/>
        <v>2502.9224919891326</v>
      </c>
      <c r="FD32" s="4">
        <f>FC32*0.002635</f>
        <v>6.5952007663913648</v>
      </c>
      <c r="FE32" s="11">
        <f t="shared" si="62"/>
        <v>2496.3272912227412</v>
      </c>
      <c r="FF32" s="8">
        <f t="shared" si="102"/>
        <v>2447.1015560133751</v>
      </c>
      <c r="FG32" s="2">
        <v>50</v>
      </c>
      <c r="FH32" s="11">
        <f t="shared" si="63"/>
        <v>2497.1015560133751</v>
      </c>
      <c r="FI32" s="4">
        <f>FH32*0.002635</f>
        <v>6.579862600095244</v>
      </c>
      <c r="FJ32" s="11">
        <f t="shared" si="64"/>
        <v>2490.52169341328</v>
      </c>
      <c r="FK32" s="8">
        <f t="shared" si="103"/>
        <v>2445.1615232201134</v>
      </c>
      <c r="FL32" s="2">
        <v>50</v>
      </c>
      <c r="FM32" s="11">
        <f t="shared" si="65"/>
        <v>2495.1615232201134</v>
      </c>
      <c r="FN32" s="4">
        <f>FM32*0.002635</f>
        <v>6.5747506136849996</v>
      </c>
      <c r="FO32" s="11">
        <f t="shared" si="66"/>
        <v>2488.5867726064284</v>
      </c>
      <c r="FP32" s="8">
        <f t="shared" si="104"/>
        <v>2442.2527282614228</v>
      </c>
      <c r="FQ32" s="2">
        <v>50</v>
      </c>
      <c r="FR32" s="11">
        <f t="shared" si="67"/>
        <v>2492.2527282614228</v>
      </c>
      <c r="FS32" s="4">
        <f>FR32*0.002635</f>
        <v>6.5670859389688498</v>
      </c>
      <c r="FT32" s="11">
        <f t="shared" si="68"/>
        <v>2485.685642322454</v>
      </c>
      <c r="FU32" s="8">
        <f t="shared" si="105"/>
        <v>2442.2527282614228</v>
      </c>
      <c r="FV32" s="2">
        <v>50</v>
      </c>
      <c r="FW32" s="11">
        <f t="shared" si="69"/>
        <v>2492.2527282614228</v>
      </c>
      <c r="FX32" s="4">
        <f>FW32*0.002635</f>
        <v>6.5670859389688498</v>
      </c>
      <c r="FY32" s="11">
        <f t="shared" si="70"/>
        <v>2485.685642322454</v>
      </c>
      <c r="FZ32" s="8">
        <f t="shared" si="106"/>
        <v>2442.2527282614228</v>
      </c>
    </row>
    <row r="33" spans="1:182" s="4" customFormat="1" x14ac:dyDescent="0.3">
      <c r="A33" s="4">
        <v>47</v>
      </c>
      <c r="B33" s="4">
        <v>4560</v>
      </c>
      <c r="C33">
        <v>66</v>
      </c>
      <c r="D33" s="4">
        <f t="shared" si="1"/>
        <v>4626</v>
      </c>
      <c r="E33" s="4">
        <f>D33*0.002635</f>
        <v>12.18951</v>
      </c>
      <c r="F33" s="11">
        <f t="shared" si="2"/>
        <v>4613.8104899999998</v>
      </c>
      <c r="G33" s="8">
        <f t="shared" si="71"/>
        <v>4613.8104899999998</v>
      </c>
      <c r="H33" s="11">
        <v>58</v>
      </c>
      <c r="I33" s="11">
        <f t="shared" si="3"/>
        <v>4671.8104899999998</v>
      </c>
      <c r="J33" s="4">
        <f>I33*0.002635</f>
        <v>12.31022064115</v>
      </c>
      <c r="K33" s="11">
        <f t="shared" si="4"/>
        <v>4659.5002693588494</v>
      </c>
      <c r="L33" s="8">
        <f t="shared" si="72"/>
        <v>4659.5002693588494</v>
      </c>
      <c r="M33" s="11">
        <v>53</v>
      </c>
      <c r="N33" s="11">
        <f t="shared" si="5"/>
        <v>4712.5002693588494</v>
      </c>
      <c r="O33" s="4">
        <f>N33*0.002635</f>
        <v>12.417438209760569</v>
      </c>
      <c r="P33" s="11">
        <f t="shared" si="6"/>
        <v>4700.0828311490886</v>
      </c>
      <c r="Q33" s="8">
        <f t="shared" si="73"/>
        <v>3632.2669097545454</v>
      </c>
      <c r="R33" s="11">
        <v>53</v>
      </c>
      <c r="S33" s="11">
        <f t="shared" si="7"/>
        <v>3685.2669097545454</v>
      </c>
      <c r="T33" s="4">
        <f>S33*0.002635</f>
        <v>9.7106783072032279</v>
      </c>
      <c r="U33" s="11">
        <f t="shared" si="0"/>
        <v>3675.5562314473423</v>
      </c>
      <c r="V33" s="8">
        <f t="shared" si="74"/>
        <v>3731.8879230640605</v>
      </c>
      <c r="W33" s="11">
        <v>53</v>
      </c>
      <c r="X33" s="11">
        <f t="shared" si="8"/>
        <v>3784.8879230640605</v>
      </c>
      <c r="Y33" s="4">
        <f>X33*0.002635</f>
        <v>9.9731796772737997</v>
      </c>
      <c r="Z33" s="11">
        <f t="shared" si="9"/>
        <v>3774.9147433867865</v>
      </c>
      <c r="AA33" s="8">
        <f t="shared" si="75"/>
        <v>3826.3559262816916</v>
      </c>
      <c r="AB33" s="11">
        <v>53</v>
      </c>
      <c r="AC33" s="11">
        <f t="shared" si="10"/>
        <v>3879.3559262816916</v>
      </c>
      <c r="AD33" s="4">
        <f>AC33*0.002635</f>
        <v>10.222102865752259</v>
      </c>
      <c r="AE33" s="11">
        <f t="shared" si="11"/>
        <v>3869.1338234159393</v>
      </c>
      <c r="AF33" s="8">
        <f t="shared" si="76"/>
        <v>3919.6557918164799</v>
      </c>
      <c r="AG33" s="2">
        <v>51</v>
      </c>
      <c r="AH33" s="11">
        <f t="shared" si="12"/>
        <v>3970.6557918164799</v>
      </c>
      <c r="AI33" s="4">
        <f>AH33*0.002635</f>
        <v>10.462678011436426</v>
      </c>
      <c r="AJ33" s="11">
        <f t="shared" si="13"/>
        <v>3960.1931138050436</v>
      </c>
      <c r="AK33" s="8">
        <f t="shared" si="77"/>
        <v>4010.7878447634512</v>
      </c>
      <c r="AL33" s="2">
        <v>51</v>
      </c>
      <c r="AM33" s="11">
        <f t="shared" si="14"/>
        <v>4061.7878447634512</v>
      </c>
      <c r="AN33" s="4">
        <f>AM33*0.002635</f>
        <v>10.702810970951695</v>
      </c>
      <c r="AO33" s="11">
        <f t="shared" si="15"/>
        <v>4051.0850337924994</v>
      </c>
      <c r="AP33" s="8">
        <f t="shared" si="78"/>
        <v>4040.5855516364531</v>
      </c>
      <c r="AQ33" s="2">
        <v>51</v>
      </c>
      <c r="AR33" s="11">
        <f t="shared" si="16"/>
        <v>4091.5855516364531</v>
      </c>
      <c r="AS33" s="4">
        <f>AR33*0.002635</f>
        <v>10.781327928562055</v>
      </c>
      <c r="AT33" s="11">
        <f t="shared" si="17"/>
        <v>4080.8042237078912</v>
      </c>
      <c r="AU33" s="8">
        <f t="shared" si="79"/>
        <v>4076.2459824407533</v>
      </c>
      <c r="AV33" s="2">
        <v>51</v>
      </c>
      <c r="AW33" s="11">
        <f t="shared" si="18"/>
        <v>4127.2459824407533</v>
      </c>
      <c r="AX33" s="4">
        <f>AW33*0.002635</f>
        <v>10.875293163731385</v>
      </c>
      <c r="AY33" s="11">
        <f t="shared" si="19"/>
        <v>4116.3706892770224</v>
      </c>
      <c r="AZ33" s="8">
        <f t="shared" si="80"/>
        <v>4118.7553178811831</v>
      </c>
      <c r="BA33" s="2">
        <v>51</v>
      </c>
      <c r="BB33" s="11">
        <f t="shared" si="20"/>
        <v>4169.7553178811831</v>
      </c>
      <c r="BC33" s="4">
        <f>BB33*0.002635</f>
        <v>10.987305262616918</v>
      </c>
      <c r="BD33" s="11">
        <f t="shared" si="21"/>
        <v>4158.768012618566</v>
      </c>
      <c r="BE33" s="8">
        <f t="shared" si="81"/>
        <v>4161.2003775667363</v>
      </c>
      <c r="BF33" s="2">
        <v>51</v>
      </c>
      <c r="BG33" s="11">
        <f t="shared" si="22"/>
        <v>4212.2003775667363</v>
      </c>
      <c r="BH33" s="4">
        <f>BG33*0.002635</f>
        <v>11.099147994888352</v>
      </c>
      <c r="BI33" s="11">
        <f t="shared" si="23"/>
        <v>4201.1012295718483</v>
      </c>
      <c r="BJ33" s="8">
        <f t="shared" si="82"/>
        <v>4203.5894672735885</v>
      </c>
      <c r="BK33" s="2">
        <v>51</v>
      </c>
      <c r="BL33" s="11">
        <f t="shared" si="24"/>
        <v>4254.5894672735885</v>
      </c>
      <c r="BM33" s="4">
        <f>BL33*0.002635</f>
        <v>11.210843246265906</v>
      </c>
      <c r="BN33" s="11">
        <f t="shared" si="25"/>
        <v>4243.378624027323</v>
      </c>
      <c r="BO33" s="8">
        <f t="shared" si="83"/>
        <v>2225.1193385009901</v>
      </c>
      <c r="BP33" s="2">
        <v>51</v>
      </c>
      <c r="BQ33" s="11">
        <f t="shared" si="26"/>
        <v>2276.1193385009901</v>
      </c>
      <c r="BR33" s="4">
        <f>BQ33*0.002635</f>
        <v>5.997574456950109</v>
      </c>
      <c r="BS33" s="11">
        <f t="shared" si="27"/>
        <v>2270.12176404404</v>
      </c>
      <c r="BT33" s="8">
        <f t="shared" si="84"/>
        <v>2292.2709691184104</v>
      </c>
      <c r="BU33" s="2">
        <v>51</v>
      </c>
      <c r="BV33" s="11">
        <f t="shared" si="28"/>
        <v>2343.2709691184104</v>
      </c>
      <c r="BW33" s="4">
        <f>BV33*0.002635</f>
        <v>6.1745190036270117</v>
      </c>
      <c r="BX33" s="11">
        <f t="shared" si="107"/>
        <v>2337.0964501147832</v>
      </c>
      <c r="BY33" s="8">
        <f t="shared" si="85"/>
        <v>2359.3655339756851</v>
      </c>
      <c r="BZ33" s="2">
        <v>51</v>
      </c>
      <c r="CA33" s="11">
        <f t="shared" si="29"/>
        <v>2410.3655339756851</v>
      </c>
      <c r="CB33" s="4">
        <f>CA33*0.002635</f>
        <v>6.3513131820259305</v>
      </c>
      <c r="CC33" s="11">
        <f t="shared" si="30"/>
        <v>2404.0142207936592</v>
      </c>
      <c r="CD33" s="8">
        <f t="shared" si="86"/>
        <v>2426.3923847177625</v>
      </c>
      <c r="CE33" s="2">
        <v>51</v>
      </c>
      <c r="CF33" s="11">
        <f t="shared" si="31"/>
        <v>2477.3923847177625</v>
      </c>
      <c r="CG33" s="4">
        <f>CF33*0.002635</f>
        <v>6.5279289337313049</v>
      </c>
      <c r="CH33" s="11">
        <f t="shared" si="32"/>
        <v>2470.8644557840312</v>
      </c>
      <c r="CI33" s="8">
        <f t="shared" si="87"/>
        <v>2493.3573856114012</v>
      </c>
      <c r="CJ33" s="2">
        <v>51</v>
      </c>
      <c r="CK33" s="11">
        <f t="shared" si="33"/>
        <v>2544.3573856114012</v>
      </c>
      <c r="CL33" s="4">
        <f>CK33*0.002635</f>
        <v>6.7043817110860431</v>
      </c>
      <c r="CM33" s="11">
        <f t="shared" si="34"/>
        <v>2537.6530039003151</v>
      </c>
      <c r="CN33" s="8">
        <f t="shared" si="88"/>
        <v>2620.8925759383455</v>
      </c>
      <c r="CO33" s="2">
        <v>51</v>
      </c>
      <c r="CP33" s="11">
        <f t="shared" si="35"/>
        <v>2671.8925759383455</v>
      </c>
      <c r="CQ33" s="4">
        <f>CP33*0.002635</f>
        <v>7.0404369375975406</v>
      </c>
      <c r="CR33" s="11">
        <f t="shared" si="36"/>
        <v>2664.8521390007481</v>
      </c>
      <c r="CS33" s="8">
        <f t="shared" si="89"/>
        <v>2740.5401351027135</v>
      </c>
      <c r="CT33" s="2">
        <v>51</v>
      </c>
      <c r="CU33" s="11">
        <f t="shared" si="37"/>
        <v>2791.5401351027135</v>
      </c>
      <c r="CV33" s="4">
        <f>CU33*0.002635</f>
        <v>7.3557082559956504</v>
      </c>
      <c r="CW33" s="11">
        <f t="shared" si="38"/>
        <v>2784.184426846718</v>
      </c>
      <c r="CX33" s="8">
        <f t="shared" si="90"/>
        <v>2854.2597035731851</v>
      </c>
      <c r="CY33" s="2">
        <v>51</v>
      </c>
      <c r="CZ33" s="11">
        <f t="shared" si="39"/>
        <v>2905.2597035731851</v>
      </c>
      <c r="DA33" s="4">
        <f>CZ33*0.002635</f>
        <v>7.6553593189153437</v>
      </c>
      <c r="DB33" s="11">
        <f t="shared" si="40"/>
        <v>2897.6043442542696</v>
      </c>
      <c r="DC33" s="8">
        <f t="shared" si="91"/>
        <v>2968.8689577904374</v>
      </c>
      <c r="DD33" s="2">
        <v>51</v>
      </c>
      <c r="DE33" s="11">
        <f t="shared" si="41"/>
        <v>3019.8689577904374</v>
      </c>
      <c r="DF33" s="4">
        <f>DE33*0.002635</f>
        <v>7.9573547037778036</v>
      </c>
      <c r="DG33" s="11">
        <f t="shared" si="42"/>
        <v>3011.9116030866599</v>
      </c>
      <c r="DH33" s="8">
        <f t="shared" si="92"/>
        <v>3083.3951299614287</v>
      </c>
      <c r="DI33" s="2">
        <v>51</v>
      </c>
      <c r="DJ33" s="11">
        <f t="shared" si="43"/>
        <v>3134.3951299614287</v>
      </c>
      <c r="DK33" s="4">
        <f>DJ33*0.002635</f>
        <v>8.2591311674483645</v>
      </c>
      <c r="DL33" s="11">
        <f t="shared" si="44"/>
        <v>3126.1359987939804</v>
      </c>
      <c r="DM33" s="8">
        <f t="shared" si="93"/>
        <v>2528.656849104781</v>
      </c>
      <c r="DN33" s="2">
        <v>51</v>
      </c>
      <c r="DO33" s="11">
        <f t="shared" si="45"/>
        <v>2579.656849104781</v>
      </c>
      <c r="DP33" s="4">
        <f>DO33*0.002635</f>
        <v>6.7973957973910988</v>
      </c>
      <c r="DQ33" s="11">
        <f t="shared" si="46"/>
        <v>2572.8594533073901</v>
      </c>
      <c r="DR33" s="8">
        <f t="shared" si="94"/>
        <v>2648.4842032356578</v>
      </c>
      <c r="DS33" s="2">
        <v>51</v>
      </c>
      <c r="DT33" s="11">
        <f t="shared" si="47"/>
        <v>2699.4842032356578</v>
      </c>
      <c r="DU33" s="4">
        <f>DT33*0.002635</f>
        <v>7.1131408755259589</v>
      </c>
      <c r="DV33" s="11">
        <f t="shared" si="48"/>
        <v>2692.3710623601319</v>
      </c>
      <c r="DW33" s="8">
        <f t="shared" si="95"/>
        <v>2769.2146575082793</v>
      </c>
      <c r="DX33" s="2">
        <v>51</v>
      </c>
      <c r="DY33" s="11">
        <f t="shared" si="49"/>
        <v>2820.2146575082793</v>
      </c>
      <c r="DZ33" s="4">
        <f>DY33*0.002635</f>
        <v>7.4312656225343163</v>
      </c>
      <c r="EA33" s="11">
        <f t="shared" si="50"/>
        <v>2812.783391885745</v>
      </c>
      <c r="EB33" s="8">
        <f t="shared" si="96"/>
        <v>2886.9651501782514</v>
      </c>
      <c r="EC33" s="2">
        <v>51</v>
      </c>
      <c r="ED33" s="11">
        <f t="shared" si="51"/>
        <v>2937.9651501782514</v>
      </c>
      <c r="EE33" s="4">
        <f>ED33*0.002635</f>
        <v>7.7415381707196929</v>
      </c>
      <c r="EF33" s="11">
        <f t="shared" si="52"/>
        <v>2930.2236120075318</v>
      </c>
      <c r="EG33" s="8">
        <f t="shared" si="97"/>
        <v>3005.616692707642</v>
      </c>
      <c r="EH33" s="2">
        <v>51</v>
      </c>
      <c r="EI33" s="11">
        <f t="shared" si="53"/>
        <v>3056.616692707642</v>
      </c>
      <c r="EJ33" s="4">
        <f>EI33*0.002635</f>
        <v>8.0541849852846372</v>
      </c>
      <c r="EK33" s="11">
        <f t="shared" si="54"/>
        <v>3048.5625077223572</v>
      </c>
      <c r="EL33" s="8">
        <f t="shared" si="98"/>
        <v>3056.59342343562</v>
      </c>
      <c r="EM33" s="2">
        <v>51</v>
      </c>
      <c r="EN33" s="11">
        <f t="shared" si="55"/>
        <v>3107.59342343562</v>
      </c>
      <c r="EO33" s="4">
        <f>EN33*0.002635</f>
        <v>8.18850867075286</v>
      </c>
      <c r="EP33" s="11">
        <f t="shared" si="56"/>
        <v>3099.404914764867</v>
      </c>
      <c r="EQ33" s="8">
        <f t="shared" si="99"/>
        <v>3113.3529055436493</v>
      </c>
      <c r="ER33" s="2">
        <v>51</v>
      </c>
      <c r="ES33" s="11">
        <f t="shared" si="57"/>
        <v>3164.3529055436493</v>
      </c>
      <c r="ET33" s="4">
        <f>ES33*0.002635</f>
        <v>8.338069906107517</v>
      </c>
      <c r="EU33" s="11">
        <f t="shared" si="58"/>
        <v>3156.0148356375416</v>
      </c>
      <c r="EV33" s="8">
        <f t="shared" si="100"/>
        <v>3110.1665847727381</v>
      </c>
      <c r="EW33" s="2">
        <v>51</v>
      </c>
      <c r="EX33" s="11">
        <f t="shared" si="59"/>
        <v>3161.1665847727381</v>
      </c>
      <c r="EY33" s="4">
        <f>EX33*0.002635</f>
        <v>8.329673950876165</v>
      </c>
      <c r="EZ33" s="11">
        <f t="shared" si="60"/>
        <v>3152.8369108218621</v>
      </c>
      <c r="FA33" s="8">
        <f t="shared" si="101"/>
        <v>3115.6794840963366</v>
      </c>
      <c r="FB33" s="2">
        <v>51</v>
      </c>
      <c r="FC33" s="11">
        <f t="shared" si="61"/>
        <v>3166.6794840963366</v>
      </c>
      <c r="FD33" s="4">
        <f>FC33*0.002635</f>
        <v>8.3442004405938484</v>
      </c>
      <c r="FE33" s="11">
        <f t="shared" si="62"/>
        <v>3158.3352836557428</v>
      </c>
      <c r="FF33" s="8">
        <f t="shared" si="102"/>
        <v>2496.3272912227412</v>
      </c>
      <c r="FG33" s="2">
        <v>51</v>
      </c>
      <c r="FH33" s="11">
        <f t="shared" si="63"/>
        <v>2547.3272912227412</v>
      </c>
      <c r="FI33" s="4">
        <f>FH33*0.002635</f>
        <v>6.7122074123719235</v>
      </c>
      <c r="FJ33" s="11">
        <f t="shared" si="64"/>
        <v>2540.6150838103695</v>
      </c>
      <c r="FK33" s="8">
        <f t="shared" si="103"/>
        <v>2490.52169341328</v>
      </c>
      <c r="FL33" s="2">
        <v>51</v>
      </c>
      <c r="FM33" s="11">
        <f t="shared" si="65"/>
        <v>2541.52169341328</v>
      </c>
      <c r="FN33" s="4">
        <f>FM33*0.002635</f>
        <v>6.6969096621439936</v>
      </c>
      <c r="FO33" s="11">
        <f t="shared" si="66"/>
        <v>2534.8247837511358</v>
      </c>
      <c r="FP33" s="8">
        <f t="shared" si="104"/>
        <v>2488.5867726064284</v>
      </c>
      <c r="FQ33" s="2">
        <v>51</v>
      </c>
      <c r="FR33" s="11">
        <f t="shared" si="67"/>
        <v>2539.5867726064284</v>
      </c>
      <c r="FS33" s="4">
        <f>FR33*0.002635</f>
        <v>6.6918111458179395</v>
      </c>
      <c r="FT33" s="11">
        <f t="shared" si="68"/>
        <v>2532.8949614606104</v>
      </c>
      <c r="FU33" s="8">
        <f t="shared" si="105"/>
        <v>2485.685642322454</v>
      </c>
      <c r="FV33" s="2">
        <v>51</v>
      </c>
      <c r="FW33" s="11">
        <f t="shared" si="69"/>
        <v>2536.685642322454</v>
      </c>
      <c r="FX33" s="4">
        <f>FW33*0.002635</f>
        <v>6.6841666675196665</v>
      </c>
      <c r="FY33" s="11">
        <f t="shared" si="70"/>
        <v>2530.0014756549344</v>
      </c>
      <c r="FZ33" s="8">
        <f t="shared" si="106"/>
        <v>2485.685642322454</v>
      </c>
    </row>
    <row r="34" spans="1:182" s="4" customFormat="1" x14ac:dyDescent="0.3">
      <c r="A34" s="4">
        <v>48</v>
      </c>
      <c r="B34" s="4">
        <v>4560</v>
      </c>
      <c r="C34">
        <v>66</v>
      </c>
      <c r="D34" s="4">
        <f t="shared" si="1"/>
        <v>4626</v>
      </c>
      <c r="E34" s="4">
        <f>D34*0.002635</f>
        <v>12.18951</v>
      </c>
      <c r="F34" s="11">
        <f t="shared" si="2"/>
        <v>4613.8104899999998</v>
      </c>
      <c r="G34" s="8">
        <f t="shared" si="71"/>
        <v>4613.8104899999998</v>
      </c>
      <c r="H34" s="11">
        <v>58</v>
      </c>
      <c r="I34" s="11">
        <f t="shared" si="3"/>
        <v>4671.8104899999998</v>
      </c>
      <c r="J34" s="4">
        <f>I34*0.002635</f>
        <v>12.31022064115</v>
      </c>
      <c r="K34" s="11">
        <f t="shared" si="4"/>
        <v>4659.5002693588494</v>
      </c>
      <c r="L34" s="8">
        <f t="shared" si="72"/>
        <v>4659.5002693588494</v>
      </c>
      <c r="M34" s="11">
        <v>52</v>
      </c>
      <c r="N34" s="11">
        <f t="shared" si="5"/>
        <v>4711.5002693588494</v>
      </c>
      <c r="O34" s="4">
        <f>N34*0.002635</f>
        <v>12.414803209760569</v>
      </c>
      <c r="P34" s="11">
        <f t="shared" si="6"/>
        <v>4699.0854661490885</v>
      </c>
      <c r="Q34" s="8">
        <f t="shared" si="73"/>
        <v>4700.0828311490886</v>
      </c>
      <c r="R34" s="11">
        <v>52</v>
      </c>
      <c r="S34" s="11">
        <f t="shared" si="7"/>
        <v>4752.0828311490886</v>
      </c>
      <c r="T34" s="4">
        <f>S34*0.002635</f>
        <v>12.52173826007785</v>
      </c>
      <c r="U34" s="11">
        <f t="shared" ref="U34:U65" si="108">S34-T34</f>
        <v>4739.561092889011</v>
      </c>
      <c r="V34" s="8">
        <f t="shared" si="74"/>
        <v>3675.5562314473423</v>
      </c>
      <c r="W34" s="11">
        <v>52</v>
      </c>
      <c r="X34" s="11">
        <f t="shared" si="8"/>
        <v>3727.5562314473423</v>
      </c>
      <c r="Y34" s="4">
        <f>X34*0.002635</f>
        <v>9.822110669863747</v>
      </c>
      <c r="Z34" s="11">
        <f t="shared" si="9"/>
        <v>3717.7341207774784</v>
      </c>
      <c r="AA34" s="8">
        <f t="shared" si="75"/>
        <v>3774.9147433867865</v>
      </c>
      <c r="AB34" s="11">
        <v>52</v>
      </c>
      <c r="AC34" s="11">
        <f t="shared" si="10"/>
        <v>3826.9147433867865</v>
      </c>
      <c r="AD34" s="4">
        <f>AC34*0.002635</f>
        <v>10.083920348824183</v>
      </c>
      <c r="AE34" s="11">
        <f t="shared" si="11"/>
        <v>3816.8308230379625</v>
      </c>
      <c r="AF34" s="8">
        <f t="shared" si="76"/>
        <v>3869.1338234159393</v>
      </c>
      <c r="AG34" s="2">
        <v>51</v>
      </c>
      <c r="AH34" s="11">
        <f t="shared" si="12"/>
        <v>3920.1338234159393</v>
      </c>
      <c r="AI34" s="4">
        <f>AH34*0.002635</f>
        <v>10.329552624701002</v>
      </c>
      <c r="AJ34" s="11">
        <f t="shared" si="13"/>
        <v>3909.8042707912382</v>
      </c>
      <c r="AK34" s="8">
        <f t="shared" si="77"/>
        <v>3960.1931138050436</v>
      </c>
      <c r="AL34" s="2">
        <v>51</v>
      </c>
      <c r="AM34" s="11">
        <f t="shared" si="14"/>
        <v>4011.1931138050436</v>
      </c>
      <c r="AN34" s="4">
        <f>AM34*0.002635</f>
        <v>10.56949385487629</v>
      </c>
      <c r="AO34" s="11">
        <f t="shared" si="15"/>
        <v>4000.6236199501673</v>
      </c>
      <c r="AP34" s="8">
        <f t="shared" si="78"/>
        <v>4051.0850337924994</v>
      </c>
      <c r="AQ34" s="2">
        <v>51</v>
      </c>
      <c r="AR34" s="11">
        <f t="shared" si="16"/>
        <v>4102.0850337924994</v>
      </c>
      <c r="AS34" s="4">
        <f>AR34*0.002635</f>
        <v>10.808994064043237</v>
      </c>
      <c r="AT34" s="11">
        <f t="shared" si="17"/>
        <v>4091.276039728456</v>
      </c>
      <c r="AU34" s="8">
        <f t="shared" si="79"/>
        <v>4080.8042237078912</v>
      </c>
      <c r="AV34" s="2">
        <v>51</v>
      </c>
      <c r="AW34" s="11">
        <f t="shared" si="18"/>
        <v>4131.8042237078917</v>
      </c>
      <c r="AX34" s="4">
        <f>AW34*0.002635</f>
        <v>10.887304129470296</v>
      </c>
      <c r="AY34" s="11">
        <f t="shared" si="19"/>
        <v>4120.9169195784216</v>
      </c>
      <c r="AZ34" s="8">
        <f t="shared" si="80"/>
        <v>4116.3706892770224</v>
      </c>
      <c r="BA34" s="2">
        <v>51</v>
      </c>
      <c r="BB34" s="11">
        <f t="shared" si="20"/>
        <v>4167.3706892770224</v>
      </c>
      <c r="BC34" s="4">
        <f>BB34*0.002635</f>
        <v>10.981021766244956</v>
      </c>
      <c r="BD34" s="11">
        <f t="shared" si="21"/>
        <v>4156.3896675107771</v>
      </c>
      <c r="BE34" s="8">
        <f t="shared" si="81"/>
        <v>4158.768012618566</v>
      </c>
      <c r="BF34" s="2">
        <v>51</v>
      </c>
      <c r="BG34" s="11">
        <f t="shared" si="22"/>
        <v>4209.768012618566</v>
      </c>
      <c r="BH34" s="4">
        <f>BG34*0.002635</f>
        <v>11.092738713249922</v>
      </c>
      <c r="BI34" s="11">
        <f t="shared" si="23"/>
        <v>4198.6752739053163</v>
      </c>
      <c r="BJ34" s="8">
        <f t="shared" si="82"/>
        <v>4201.1012295718483</v>
      </c>
      <c r="BK34" s="2">
        <v>51</v>
      </c>
      <c r="BL34" s="11">
        <f t="shared" si="24"/>
        <v>4252.1012295718483</v>
      </c>
      <c r="BM34" s="4">
        <f>BL34*0.002635</f>
        <v>11.204286739921821</v>
      </c>
      <c r="BN34" s="11">
        <f t="shared" si="25"/>
        <v>4240.8969428319269</v>
      </c>
      <c r="BO34" s="8">
        <f t="shared" si="83"/>
        <v>4243.378624027323</v>
      </c>
      <c r="BP34" s="2">
        <v>51</v>
      </c>
      <c r="BQ34" s="11">
        <f t="shared" si="26"/>
        <v>4294.378624027323</v>
      </c>
      <c r="BR34" s="4">
        <f>BQ34*0.002635</f>
        <v>11.315687674311997</v>
      </c>
      <c r="BS34" s="11">
        <f t="shared" si="27"/>
        <v>4283.0629363530106</v>
      </c>
      <c r="BT34" s="8">
        <f t="shared" si="84"/>
        <v>2270.12176404404</v>
      </c>
      <c r="BU34" s="2">
        <v>51</v>
      </c>
      <c r="BV34" s="11">
        <f t="shared" si="28"/>
        <v>2321.12176404404</v>
      </c>
      <c r="BW34" s="4">
        <f>BV34*0.002635</f>
        <v>6.1161558482560459</v>
      </c>
      <c r="BX34" s="11">
        <f t="shared" si="107"/>
        <v>2315.0056081957841</v>
      </c>
      <c r="BY34" s="8">
        <f t="shared" si="85"/>
        <v>2337.0964501147832</v>
      </c>
      <c r="BZ34" s="2">
        <v>51</v>
      </c>
      <c r="CA34" s="11">
        <f t="shared" si="29"/>
        <v>2388.0964501147832</v>
      </c>
      <c r="CB34" s="4">
        <f>CA34*0.002635</f>
        <v>6.2926341460524542</v>
      </c>
      <c r="CC34" s="11">
        <f t="shared" si="30"/>
        <v>2381.8038159687308</v>
      </c>
      <c r="CD34" s="8">
        <f t="shared" si="86"/>
        <v>2404.0142207936592</v>
      </c>
      <c r="CE34" s="2">
        <v>51</v>
      </c>
      <c r="CF34" s="11">
        <f t="shared" si="31"/>
        <v>2455.0142207936592</v>
      </c>
      <c r="CG34" s="4">
        <f>CF34*0.002635</f>
        <v>6.4689624717912926</v>
      </c>
      <c r="CH34" s="11">
        <f t="shared" si="32"/>
        <v>2448.545258321868</v>
      </c>
      <c r="CI34" s="8">
        <f t="shared" si="87"/>
        <v>2470.8644557840312</v>
      </c>
      <c r="CJ34" s="2">
        <v>51</v>
      </c>
      <c r="CK34" s="11">
        <f t="shared" si="33"/>
        <v>2521.8644557840312</v>
      </c>
      <c r="CL34" s="4">
        <f>CK34*0.002635</f>
        <v>6.6451128409909224</v>
      </c>
      <c r="CM34" s="11">
        <f t="shared" si="34"/>
        <v>2515.2193429430404</v>
      </c>
      <c r="CN34" s="8">
        <f t="shared" si="88"/>
        <v>2537.6530039003151</v>
      </c>
      <c r="CO34" s="2">
        <v>51</v>
      </c>
      <c r="CP34" s="11">
        <f t="shared" si="35"/>
        <v>2588.6530039003151</v>
      </c>
      <c r="CQ34" s="4">
        <f>CP34*0.002635</f>
        <v>6.8211006652773305</v>
      </c>
      <c r="CR34" s="11">
        <f t="shared" si="36"/>
        <v>2581.8319032350378</v>
      </c>
      <c r="CS34" s="8">
        <f t="shared" si="89"/>
        <v>2664.8521390007481</v>
      </c>
      <c r="CT34" s="2">
        <v>51</v>
      </c>
      <c r="CU34" s="11">
        <f t="shared" si="37"/>
        <v>2715.8521390007481</v>
      </c>
      <c r="CV34" s="4">
        <f>CU34*0.002635</f>
        <v>7.1562703862669714</v>
      </c>
      <c r="CW34" s="11">
        <f t="shared" si="38"/>
        <v>2708.6958686144812</v>
      </c>
      <c r="CX34" s="8">
        <f t="shared" si="90"/>
        <v>2784.184426846718</v>
      </c>
      <c r="CY34" s="2">
        <v>51</v>
      </c>
      <c r="CZ34" s="11">
        <f t="shared" si="39"/>
        <v>2835.184426846718</v>
      </c>
      <c r="DA34" s="4">
        <f>CZ34*0.002635</f>
        <v>7.4707109647411025</v>
      </c>
      <c r="DB34" s="11">
        <f t="shared" si="40"/>
        <v>2827.7137158819769</v>
      </c>
      <c r="DC34" s="8">
        <f t="shared" si="91"/>
        <v>2897.6043442542696</v>
      </c>
      <c r="DD34" s="2">
        <v>51</v>
      </c>
      <c r="DE34" s="11">
        <f t="shared" si="41"/>
        <v>2948.6043442542696</v>
      </c>
      <c r="DF34" s="4">
        <f>DE34*0.002635</f>
        <v>7.7695724471100007</v>
      </c>
      <c r="DG34" s="11">
        <f t="shared" si="42"/>
        <v>2940.8347718071595</v>
      </c>
      <c r="DH34" s="8">
        <f t="shared" si="92"/>
        <v>3011.9116030866599</v>
      </c>
      <c r="DI34" s="2">
        <v>51</v>
      </c>
      <c r="DJ34" s="11">
        <f t="shared" si="43"/>
        <v>3062.9116030866599</v>
      </c>
      <c r="DK34" s="4">
        <f>DJ34*0.002635</f>
        <v>8.07077207413335</v>
      </c>
      <c r="DL34" s="11">
        <f t="shared" si="44"/>
        <v>3054.8408310125265</v>
      </c>
      <c r="DM34" s="8">
        <f t="shared" si="93"/>
        <v>3126.1359987939804</v>
      </c>
      <c r="DN34" s="2">
        <v>51</v>
      </c>
      <c r="DO34" s="11">
        <f t="shared" si="45"/>
        <v>3177.1359987939804</v>
      </c>
      <c r="DP34" s="4">
        <f>DO34*0.002635</f>
        <v>8.3717533568221398</v>
      </c>
      <c r="DQ34" s="11">
        <f t="shared" si="46"/>
        <v>3168.7642454371585</v>
      </c>
      <c r="DR34" s="8">
        <f t="shared" si="94"/>
        <v>2572.8594533073901</v>
      </c>
      <c r="DS34" s="2">
        <v>51</v>
      </c>
      <c r="DT34" s="11">
        <f t="shared" si="47"/>
        <v>2623.8594533073901</v>
      </c>
      <c r="DU34" s="4">
        <f>DT34*0.002635</f>
        <v>6.9138696594649733</v>
      </c>
      <c r="DV34" s="11">
        <f t="shared" si="48"/>
        <v>2616.9455836479251</v>
      </c>
      <c r="DW34" s="8">
        <f t="shared" si="95"/>
        <v>2692.3710623601319</v>
      </c>
      <c r="DX34" s="2">
        <v>51</v>
      </c>
      <c r="DY34" s="11">
        <f t="shared" si="49"/>
        <v>2743.3710623601319</v>
      </c>
      <c r="DZ34" s="4">
        <f>DY34*0.002635</f>
        <v>7.228782749318948</v>
      </c>
      <c r="EA34" s="11">
        <f t="shared" si="50"/>
        <v>2736.1422796108131</v>
      </c>
      <c r="EB34" s="8">
        <f t="shared" si="96"/>
        <v>2812.783391885745</v>
      </c>
      <c r="EC34" s="2">
        <v>51</v>
      </c>
      <c r="ED34" s="11">
        <f t="shared" si="51"/>
        <v>2863.783391885745</v>
      </c>
      <c r="EE34" s="4">
        <f>ED34*0.002635</f>
        <v>7.5460692376189389</v>
      </c>
      <c r="EF34" s="11">
        <f t="shared" si="52"/>
        <v>2856.2373226481259</v>
      </c>
      <c r="EG34" s="8">
        <f t="shared" si="97"/>
        <v>2930.2236120075318</v>
      </c>
      <c r="EH34" s="2">
        <v>51</v>
      </c>
      <c r="EI34" s="11">
        <f t="shared" si="53"/>
        <v>2981.2236120075318</v>
      </c>
      <c r="EJ34" s="4">
        <f>EI34*0.002635</f>
        <v>7.8555242176398465</v>
      </c>
      <c r="EK34" s="11">
        <f t="shared" si="54"/>
        <v>2973.3680877898919</v>
      </c>
      <c r="EL34" s="8">
        <f t="shared" si="98"/>
        <v>3048.5625077223572</v>
      </c>
      <c r="EM34" s="2">
        <v>51</v>
      </c>
      <c r="EN34" s="11">
        <f t="shared" si="55"/>
        <v>3099.5625077223572</v>
      </c>
      <c r="EO34" s="4">
        <f>EN34*0.002635</f>
        <v>8.1673472078484117</v>
      </c>
      <c r="EP34" s="11">
        <f t="shared" si="56"/>
        <v>3091.3951605145089</v>
      </c>
      <c r="EQ34" s="8">
        <f t="shared" si="99"/>
        <v>3099.404914764867</v>
      </c>
      <c r="ER34" s="2">
        <v>51</v>
      </c>
      <c r="ES34" s="11">
        <f t="shared" si="57"/>
        <v>3150.404914764867</v>
      </c>
      <c r="ET34" s="4">
        <f>ES34*0.002635</f>
        <v>8.3013169504054254</v>
      </c>
      <c r="EU34" s="11">
        <f t="shared" si="58"/>
        <v>3142.1035978144614</v>
      </c>
      <c r="EV34" s="8">
        <f t="shared" si="100"/>
        <v>3156.0148356375416</v>
      </c>
      <c r="EW34" s="2">
        <v>51</v>
      </c>
      <c r="EX34" s="11">
        <f t="shared" si="59"/>
        <v>3207.0148356375416</v>
      </c>
      <c r="EY34" s="4">
        <f>EX34*0.002635</f>
        <v>8.4504840919049222</v>
      </c>
      <c r="EZ34" s="11">
        <f t="shared" si="60"/>
        <v>3198.5643515456368</v>
      </c>
      <c r="FA34" s="8">
        <f t="shared" si="101"/>
        <v>3152.8369108218621</v>
      </c>
      <c r="FB34" s="2">
        <v>51</v>
      </c>
      <c r="FC34" s="11">
        <f t="shared" si="61"/>
        <v>3203.8369108218621</v>
      </c>
      <c r="FD34" s="4">
        <f>FC34*0.002635</f>
        <v>8.4421102600156068</v>
      </c>
      <c r="FE34" s="11">
        <f t="shared" si="62"/>
        <v>3195.3948005618468</v>
      </c>
      <c r="FF34" s="8">
        <f t="shared" si="102"/>
        <v>3158.3352836557428</v>
      </c>
      <c r="FG34" s="2">
        <v>51</v>
      </c>
      <c r="FH34" s="11">
        <f t="shared" si="63"/>
        <v>3209.3352836557428</v>
      </c>
      <c r="FI34" s="4">
        <f>FH34*0.002635</f>
        <v>8.4565984724328835</v>
      </c>
      <c r="FJ34" s="11">
        <f t="shared" si="64"/>
        <v>3200.8786851833102</v>
      </c>
      <c r="FK34" s="8">
        <f t="shared" si="103"/>
        <v>2540.6150838103695</v>
      </c>
      <c r="FL34" s="2">
        <v>51</v>
      </c>
      <c r="FM34" s="11">
        <f t="shared" si="65"/>
        <v>2591.6150838103695</v>
      </c>
      <c r="FN34" s="4">
        <f>FM34*0.002635</f>
        <v>6.8289057458403244</v>
      </c>
      <c r="FO34" s="11">
        <f t="shared" si="66"/>
        <v>2584.7861780645289</v>
      </c>
      <c r="FP34" s="8">
        <f t="shared" si="104"/>
        <v>2534.8247837511358</v>
      </c>
      <c r="FQ34" s="2">
        <v>51</v>
      </c>
      <c r="FR34" s="11">
        <f t="shared" si="67"/>
        <v>2585.8247837511358</v>
      </c>
      <c r="FS34" s="4">
        <f>FR34*0.002635</f>
        <v>6.8136483051842429</v>
      </c>
      <c r="FT34" s="11">
        <f t="shared" si="68"/>
        <v>2579.0111354459514</v>
      </c>
      <c r="FU34" s="8">
        <f t="shared" si="105"/>
        <v>2532.8949614606104</v>
      </c>
      <c r="FV34" s="2">
        <v>51</v>
      </c>
      <c r="FW34" s="11">
        <f t="shared" si="69"/>
        <v>2583.8949614606104</v>
      </c>
      <c r="FX34" s="4">
        <f>FW34*0.002635</f>
        <v>6.8085632234487088</v>
      </c>
      <c r="FY34" s="11">
        <f t="shared" si="70"/>
        <v>2577.0863982371616</v>
      </c>
      <c r="FZ34" s="8">
        <f t="shared" si="106"/>
        <v>2530.0014756549344</v>
      </c>
    </row>
    <row r="35" spans="1:182" s="4" customFormat="1" x14ac:dyDescent="0.3">
      <c r="A35" s="4">
        <v>49</v>
      </c>
      <c r="B35" s="4">
        <v>4560</v>
      </c>
      <c r="C35">
        <v>66</v>
      </c>
      <c r="D35" s="4">
        <f t="shared" si="1"/>
        <v>4626</v>
      </c>
      <c r="E35" s="4">
        <f>D35*0.002635</f>
        <v>12.18951</v>
      </c>
      <c r="F35" s="11">
        <f t="shared" si="2"/>
        <v>4613.8104899999998</v>
      </c>
      <c r="G35" s="8">
        <f t="shared" si="71"/>
        <v>4613.8104899999998</v>
      </c>
      <c r="H35" s="11">
        <v>58</v>
      </c>
      <c r="I35" s="11">
        <f t="shared" si="3"/>
        <v>4671.8104899999998</v>
      </c>
      <c r="J35" s="4">
        <f>I35*0.002635</f>
        <v>12.31022064115</v>
      </c>
      <c r="K35" s="11">
        <f t="shared" si="4"/>
        <v>4659.5002693588494</v>
      </c>
      <c r="L35" s="8">
        <f t="shared" si="72"/>
        <v>4659.5002693588494</v>
      </c>
      <c r="M35" s="11">
        <v>52</v>
      </c>
      <c r="N35" s="11">
        <f t="shared" si="5"/>
        <v>4711.5002693588494</v>
      </c>
      <c r="O35" s="4">
        <f>N35*0.002635</f>
        <v>12.414803209760569</v>
      </c>
      <c r="P35" s="11">
        <f t="shared" si="6"/>
        <v>4699.0854661490885</v>
      </c>
      <c r="Q35" s="8">
        <f t="shared" si="73"/>
        <v>4699.0854661490885</v>
      </c>
      <c r="R35" s="11">
        <v>52</v>
      </c>
      <c r="S35" s="11">
        <f t="shared" si="7"/>
        <v>4751.0854661490885</v>
      </c>
      <c r="T35" s="4">
        <f>S35*0.002635</f>
        <v>12.51911020330285</v>
      </c>
      <c r="U35" s="11">
        <f t="shared" si="108"/>
        <v>4738.5663559457853</v>
      </c>
      <c r="V35" s="8">
        <f t="shared" si="74"/>
        <v>4739.561092889011</v>
      </c>
      <c r="W35" s="11">
        <v>52</v>
      </c>
      <c r="X35" s="11">
        <f t="shared" si="8"/>
        <v>4791.561092889011</v>
      </c>
      <c r="Y35" s="4">
        <f>X35*0.002635</f>
        <v>12.625763479762545</v>
      </c>
      <c r="Z35" s="11">
        <f t="shared" si="9"/>
        <v>4778.9353294092489</v>
      </c>
      <c r="AA35" s="8">
        <f t="shared" si="75"/>
        <v>3717.7341207774784</v>
      </c>
      <c r="AB35" s="11">
        <v>52</v>
      </c>
      <c r="AC35" s="11">
        <f t="shared" si="10"/>
        <v>3769.7341207774784</v>
      </c>
      <c r="AD35" s="4">
        <f>AC35*0.002635</f>
        <v>9.9332494082486562</v>
      </c>
      <c r="AE35" s="11">
        <f t="shared" si="11"/>
        <v>3759.8008713692298</v>
      </c>
      <c r="AF35" s="8">
        <f t="shared" si="76"/>
        <v>3816.8308230379625</v>
      </c>
      <c r="AG35" s="2">
        <v>50</v>
      </c>
      <c r="AH35" s="11">
        <f t="shared" si="12"/>
        <v>3866.8308230379625</v>
      </c>
      <c r="AI35" s="4">
        <f>AH35*0.002635</f>
        <v>10.189099218705032</v>
      </c>
      <c r="AJ35" s="11">
        <f t="shared" si="13"/>
        <v>3856.6417238192575</v>
      </c>
      <c r="AK35" s="8">
        <f t="shared" si="77"/>
        <v>3909.8042707912382</v>
      </c>
      <c r="AL35" s="2">
        <v>50</v>
      </c>
      <c r="AM35" s="11">
        <f t="shared" si="14"/>
        <v>3959.8042707912382</v>
      </c>
      <c r="AN35" s="4">
        <f>AM35*0.002635</f>
        <v>10.434084253534913</v>
      </c>
      <c r="AO35" s="11">
        <f t="shared" si="15"/>
        <v>3949.3701865377034</v>
      </c>
      <c r="AP35" s="8">
        <f t="shared" si="78"/>
        <v>4000.6236199501673</v>
      </c>
      <c r="AQ35" s="2">
        <v>50</v>
      </c>
      <c r="AR35" s="11">
        <f t="shared" si="16"/>
        <v>4050.6236199501673</v>
      </c>
      <c r="AS35" s="4">
        <f>AR35*0.002635</f>
        <v>10.673393238568691</v>
      </c>
      <c r="AT35" s="11">
        <f t="shared" si="17"/>
        <v>4039.9502267115986</v>
      </c>
      <c r="AU35" s="8">
        <f t="shared" si="79"/>
        <v>4091.276039728456</v>
      </c>
      <c r="AV35" s="2">
        <v>50</v>
      </c>
      <c r="AW35" s="11">
        <f t="shared" si="18"/>
        <v>4141.2760397284565</v>
      </c>
      <c r="AX35" s="4">
        <f>AW35*0.002635</f>
        <v>10.912262364684484</v>
      </c>
      <c r="AY35" s="11">
        <f t="shared" si="19"/>
        <v>4130.363777363772</v>
      </c>
      <c r="AZ35" s="8">
        <f t="shared" si="80"/>
        <v>4120.9169195784216</v>
      </c>
      <c r="BA35" s="2">
        <v>50</v>
      </c>
      <c r="BB35" s="11">
        <f t="shared" si="20"/>
        <v>4170.9169195784216</v>
      </c>
      <c r="BC35" s="4">
        <f>BB35*0.002635</f>
        <v>10.990366083089143</v>
      </c>
      <c r="BD35" s="11">
        <f t="shared" si="21"/>
        <v>4159.9265534953329</v>
      </c>
      <c r="BE35" s="8">
        <f t="shared" si="81"/>
        <v>4156.3896675107771</v>
      </c>
      <c r="BF35" s="2">
        <v>50</v>
      </c>
      <c r="BG35" s="11">
        <f t="shared" si="22"/>
        <v>4206.3896675107771</v>
      </c>
      <c r="BH35" s="4">
        <f>BG35*0.002635</f>
        <v>11.083836773890898</v>
      </c>
      <c r="BI35" s="11">
        <f t="shared" si="23"/>
        <v>4195.3058307368865</v>
      </c>
      <c r="BJ35" s="8">
        <f t="shared" si="82"/>
        <v>4198.6752739053163</v>
      </c>
      <c r="BK35" s="2">
        <v>50</v>
      </c>
      <c r="BL35" s="11">
        <f t="shared" si="24"/>
        <v>4248.6752739053163</v>
      </c>
      <c r="BM35" s="4">
        <f>BL35*0.002635</f>
        <v>11.19525934674051</v>
      </c>
      <c r="BN35" s="11">
        <f t="shared" si="25"/>
        <v>4237.4800145585759</v>
      </c>
      <c r="BO35" s="8">
        <f t="shared" si="83"/>
        <v>4240.8969428319269</v>
      </c>
      <c r="BP35" s="2">
        <v>50</v>
      </c>
      <c r="BQ35" s="11">
        <f t="shared" si="26"/>
        <v>4290.8969428319269</v>
      </c>
      <c r="BR35" s="4">
        <f>BQ35*0.002635</f>
        <v>11.306513444362128</v>
      </c>
      <c r="BS35" s="11">
        <f t="shared" si="27"/>
        <v>4279.5904293875647</v>
      </c>
      <c r="BT35" s="8">
        <f t="shared" si="84"/>
        <v>4283.0629363530106</v>
      </c>
      <c r="BU35" s="2">
        <v>50</v>
      </c>
      <c r="BV35" s="11">
        <f t="shared" si="28"/>
        <v>4333.0629363530106</v>
      </c>
      <c r="BW35" s="4">
        <f>BV35*0.002635</f>
        <v>11.417620837290183</v>
      </c>
      <c r="BX35" s="11">
        <f t="shared" si="107"/>
        <v>4321.6453155157205</v>
      </c>
      <c r="BY35" s="8">
        <f t="shared" si="85"/>
        <v>2315.0056081957841</v>
      </c>
      <c r="BZ35" s="2">
        <v>50</v>
      </c>
      <c r="CA35" s="11">
        <f t="shared" si="29"/>
        <v>2365.0056081957841</v>
      </c>
      <c r="CB35" s="4">
        <f>CA35*0.002635</f>
        <v>6.2317897775958917</v>
      </c>
      <c r="CC35" s="11">
        <f t="shared" si="30"/>
        <v>2358.7738184181881</v>
      </c>
      <c r="CD35" s="8">
        <f t="shared" si="86"/>
        <v>2381.8038159687308</v>
      </c>
      <c r="CE35" s="2">
        <v>50</v>
      </c>
      <c r="CF35" s="11">
        <f t="shared" si="31"/>
        <v>2431.8038159687308</v>
      </c>
      <c r="CG35" s="4">
        <f>CF35*0.002635</f>
        <v>6.4078030550776059</v>
      </c>
      <c r="CH35" s="11">
        <f t="shared" si="32"/>
        <v>2425.3960129136531</v>
      </c>
      <c r="CI35" s="8">
        <f t="shared" si="87"/>
        <v>2448.545258321868</v>
      </c>
      <c r="CJ35" s="2">
        <v>50</v>
      </c>
      <c r="CK35" s="11">
        <f t="shared" si="33"/>
        <v>2498.545258321868</v>
      </c>
      <c r="CL35" s="4">
        <f>CK35*0.002635</f>
        <v>6.5836667556781228</v>
      </c>
      <c r="CM35" s="11">
        <f t="shared" si="34"/>
        <v>2491.9615915661898</v>
      </c>
      <c r="CN35" s="8">
        <f t="shared" si="88"/>
        <v>2515.2193429430404</v>
      </c>
      <c r="CO35" s="2">
        <v>50</v>
      </c>
      <c r="CP35" s="11">
        <f t="shared" si="35"/>
        <v>2565.2193429430404</v>
      </c>
      <c r="CQ35" s="4">
        <f>CP35*0.002635</f>
        <v>6.7593529686549116</v>
      </c>
      <c r="CR35" s="11">
        <f t="shared" si="36"/>
        <v>2558.4599899743853</v>
      </c>
      <c r="CS35" s="8">
        <f t="shared" si="89"/>
        <v>2581.8319032350378</v>
      </c>
      <c r="CT35" s="2">
        <v>50</v>
      </c>
      <c r="CU35" s="11">
        <f t="shared" si="37"/>
        <v>2631.8319032350378</v>
      </c>
      <c r="CV35" s="4">
        <f>CU35*0.002635</f>
        <v>6.9348770650243248</v>
      </c>
      <c r="CW35" s="11">
        <f t="shared" si="38"/>
        <v>2624.8970261700133</v>
      </c>
      <c r="CX35" s="8">
        <f t="shared" si="90"/>
        <v>2708.6958686144812</v>
      </c>
      <c r="CY35" s="2">
        <v>50</v>
      </c>
      <c r="CZ35" s="11">
        <f t="shared" si="39"/>
        <v>2758.6958686144812</v>
      </c>
      <c r="DA35" s="4">
        <f>CZ35*0.002635</f>
        <v>7.2691636137991589</v>
      </c>
      <c r="DB35" s="11">
        <f t="shared" si="40"/>
        <v>2751.426705000682</v>
      </c>
      <c r="DC35" s="8">
        <f t="shared" si="91"/>
        <v>2827.7137158819769</v>
      </c>
      <c r="DD35" s="2">
        <v>50</v>
      </c>
      <c r="DE35" s="11">
        <f t="shared" si="41"/>
        <v>2877.7137158819769</v>
      </c>
      <c r="DF35" s="4">
        <f>DE35*0.002635</f>
        <v>7.5827756413490093</v>
      </c>
      <c r="DG35" s="11">
        <f t="shared" si="42"/>
        <v>2870.1309402406278</v>
      </c>
      <c r="DH35" s="8">
        <f t="shared" si="92"/>
        <v>2940.8347718071595</v>
      </c>
      <c r="DI35" s="2">
        <v>50</v>
      </c>
      <c r="DJ35" s="11">
        <f t="shared" si="43"/>
        <v>2990.8347718071595</v>
      </c>
      <c r="DK35" s="4">
        <f>DJ35*0.002635</f>
        <v>7.8808496237118657</v>
      </c>
      <c r="DL35" s="11">
        <f t="shared" si="44"/>
        <v>2982.9539221834475</v>
      </c>
      <c r="DM35" s="8">
        <f t="shared" si="93"/>
        <v>3054.8408310125265</v>
      </c>
      <c r="DN35" s="2">
        <v>50</v>
      </c>
      <c r="DO35" s="11">
        <f t="shared" si="45"/>
        <v>3104.8408310125265</v>
      </c>
      <c r="DP35" s="4">
        <f>DO35*0.002635</f>
        <v>8.1812555897180079</v>
      </c>
      <c r="DQ35" s="11">
        <f t="shared" si="46"/>
        <v>3096.6595754228083</v>
      </c>
      <c r="DR35" s="8">
        <f t="shared" si="94"/>
        <v>3168.7642454371585</v>
      </c>
      <c r="DS35" s="2">
        <v>50</v>
      </c>
      <c r="DT35" s="11">
        <f t="shared" si="47"/>
        <v>3218.7642454371585</v>
      </c>
      <c r="DU35" s="4">
        <f>DT35*0.002635</f>
        <v>8.4814437867269135</v>
      </c>
      <c r="DV35" s="11">
        <f t="shared" si="48"/>
        <v>3210.2828016504318</v>
      </c>
      <c r="DW35" s="8">
        <f t="shared" si="95"/>
        <v>2616.9455836479251</v>
      </c>
      <c r="DX35" s="2">
        <v>50</v>
      </c>
      <c r="DY35" s="11">
        <f t="shared" si="49"/>
        <v>2666.9455836479251</v>
      </c>
      <c r="DZ35" s="4">
        <f>DY35*0.002635</f>
        <v>7.0274016129122829</v>
      </c>
      <c r="EA35" s="11">
        <f t="shared" si="50"/>
        <v>2659.9181820350127</v>
      </c>
      <c r="EB35" s="8">
        <f t="shared" si="96"/>
        <v>2736.1422796108131</v>
      </c>
      <c r="EC35" s="2">
        <v>50</v>
      </c>
      <c r="ED35" s="11">
        <f t="shared" si="51"/>
        <v>2786.1422796108131</v>
      </c>
      <c r="EE35" s="4">
        <f>ED35*0.002635</f>
        <v>7.3414849067744932</v>
      </c>
      <c r="EF35" s="11">
        <f t="shared" si="52"/>
        <v>2778.8007947040387</v>
      </c>
      <c r="EG35" s="8">
        <f t="shared" si="97"/>
        <v>2856.2373226481259</v>
      </c>
      <c r="EH35" s="2">
        <v>50</v>
      </c>
      <c r="EI35" s="11">
        <f t="shared" si="53"/>
        <v>2906.2373226481259</v>
      </c>
      <c r="EJ35" s="4">
        <f>EI35*0.002635</f>
        <v>7.6579353451778118</v>
      </c>
      <c r="EK35" s="11">
        <f t="shared" si="54"/>
        <v>2898.5793873029479</v>
      </c>
      <c r="EL35" s="8">
        <f t="shared" si="98"/>
        <v>2973.3680877898919</v>
      </c>
      <c r="EM35" s="2">
        <v>50</v>
      </c>
      <c r="EN35" s="11">
        <f t="shared" si="55"/>
        <v>3023.3680877898919</v>
      </c>
      <c r="EO35" s="4">
        <f>EN35*0.002635</f>
        <v>7.966574911326366</v>
      </c>
      <c r="EP35" s="11">
        <f t="shared" si="56"/>
        <v>3015.4015128785654</v>
      </c>
      <c r="EQ35" s="8">
        <f t="shared" si="99"/>
        <v>3091.3951605145089</v>
      </c>
      <c r="ER35" s="2">
        <v>50</v>
      </c>
      <c r="ES35" s="11">
        <f t="shared" si="57"/>
        <v>3141.3951605145089</v>
      </c>
      <c r="ET35" s="4">
        <f>ES35*0.002635</f>
        <v>8.2775762479557322</v>
      </c>
      <c r="EU35" s="11">
        <f t="shared" si="58"/>
        <v>3133.117584266553</v>
      </c>
      <c r="EV35" s="8">
        <f t="shared" si="100"/>
        <v>3142.1035978144614</v>
      </c>
      <c r="EW35" s="2">
        <v>50</v>
      </c>
      <c r="EX35" s="11">
        <f t="shared" si="59"/>
        <v>3192.1035978144614</v>
      </c>
      <c r="EY35" s="4">
        <f>EX35*0.002635</f>
        <v>8.4111929802411058</v>
      </c>
      <c r="EZ35" s="11">
        <f t="shared" si="60"/>
        <v>3183.6924048342203</v>
      </c>
      <c r="FA35" s="8">
        <f t="shared" si="101"/>
        <v>3198.5643515456368</v>
      </c>
      <c r="FB35" s="2">
        <v>50</v>
      </c>
      <c r="FC35" s="11">
        <f t="shared" si="61"/>
        <v>3248.5643515456368</v>
      </c>
      <c r="FD35" s="4">
        <f>FC35*0.002635</f>
        <v>8.5599670663227538</v>
      </c>
      <c r="FE35" s="11">
        <f t="shared" si="62"/>
        <v>3240.004384479314</v>
      </c>
      <c r="FF35" s="8">
        <f t="shared" si="102"/>
        <v>3195.3948005618468</v>
      </c>
      <c r="FG35" s="2">
        <v>50</v>
      </c>
      <c r="FH35" s="11">
        <f t="shared" si="63"/>
        <v>3245.3948005618468</v>
      </c>
      <c r="FI35" s="4">
        <f>FH35*0.002635</f>
        <v>8.5516152994804671</v>
      </c>
      <c r="FJ35" s="11">
        <f t="shared" si="64"/>
        <v>3236.8431852623662</v>
      </c>
      <c r="FK35" s="8">
        <f t="shared" si="103"/>
        <v>3200.8786851833102</v>
      </c>
      <c r="FL35" s="2">
        <v>50</v>
      </c>
      <c r="FM35" s="11">
        <f t="shared" si="65"/>
        <v>3250.8786851833102</v>
      </c>
      <c r="FN35" s="4">
        <f>FM35*0.002635</f>
        <v>8.5660653354580223</v>
      </c>
      <c r="FO35" s="11">
        <f t="shared" si="66"/>
        <v>3242.3126198478521</v>
      </c>
      <c r="FP35" s="8">
        <f t="shared" si="104"/>
        <v>2584.7861780645289</v>
      </c>
      <c r="FQ35" s="2">
        <v>50</v>
      </c>
      <c r="FR35" s="11">
        <f t="shared" si="67"/>
        <v>2634.7861780645289</v>
      </c>
      <c r="FS35" s="4">
        <f>FR35*0.002635</f>
        <v>6.9426615792000339</v>
      </c>
      <c r="FT35" s="11">
        <f t="shared" si="68"/>
        <v>2627.843516485329</v>
      </c>
      <c r="FU35" s="8">
        <f t="shared" si="105"/>
        <v>2579.0111354459514</v>
      </c>
      <c r="FV35" s="2">
        <v>50</v>
      </c>
      <c r="FW35" s="11">
        <f t="shared" si="69"/>
        <v>2629.0111354459514</v>
      </c>
      <c r="FX35" s="4">
        <f>FW35*0.002635</f>
        <v>6.927444341900082</v>
      </c>
      <c r="FY35" s="11">
        <f t="shared" si="70"/>
        <v>2622.0836911040515</v>
      </c>
      <c r="FZ35" s="8">
        <f t="shared" si="106"/>
        <v>2577.0863982371616</v>
      </c>
    </row>
    <row r="36" spans="1:182" s="9" customFormat="1" x14ac:dyDescent="0.3">
      <c r="A36" s="9">
        <v>50</v>
      </c>
      <c r="B36" s="4">
        <v>4560</v>
      </c>
      <c r="C36">
        <v>46</v>
      </c>
      <c r="D36" s="9">
        <f t="shared" si="1"/>
        <v>4606</v>
      </c>
      <c r="E36" s="9">
        <f>D36*0.00405</f>
        <v>18.654299999999999</v>
      </c>
      <c r="F36" s="10">
        <f t="shared" si="2"/>
        <v>4587.3456999999999</v>
      </c>
      <c r="G36" s="8">
        <f t="shared" si="71"/>
        <v>4613.8104899999998</v>
      </c>
      <c r="H36" s="10">
        <v>41</v>
      </c>
      <c r="I36" s="10">
        <f t="shared" si="3"/>
        <v>4654.8104899999998</v>
      </c>
      <c r="J36" s="9">
        <f>I36*0.00405</f>
        <v>18.851982484499999</v>
      </c>
      <c r="K36" s="10">
        <f t="shared" si="4"/>
        <v>4635.9585075155001</v>
      </c>
      <c r="L36" s="8">
        <f t="shared" si="72"/>
        <v>4659.5002693588494</v>
      </c>
      <c r="M36" s="10">
        <v>37</v>
      </c>
      <c r="N36" s="10">
        <f t="shared" si="5"/>
        <v>4696.5002693588494</v>
      </c>
      <c r="O36" s="9">
        <f>N36*0.00405</f>
        <v>19.020826090903338</v>
      </c>
      <c r="P36" s="10">
        <f t="shared" si="6"/>
        <v>4677.4794432679464</v>
      </c>
      <c r="Q36" s="8">
        <f t="shared" si="73"/>
        <v>4699.0854661490885</v>
      </c>
      <c r="R36" s="10">
        <v>37</v>
      </c>
      <c r="S36" s="10">
        <f t="shared" si="7"/>
        <v>4736.0854661490885</v>
      </c>
      <c r="T36" s="9">
        <f>S36*0.00405</f>
        <v>19.181146137903806</v>
      </c>
      <c r="U36" s="10">
        <f t="shared" si="108"/>
        <v>4716.9043200111846</v>
      </c>
      <c r="V36" s="8">
        <f t="shared" si="74"/>
        <v>4738.5663559457853</v>
      </c>
      <c r="W36" s="10">
        <v>37</v>
      </c>
      <c r="X36" s="10">
        <f t="shared" si="8"/>
        <v>4775.5663559457853</v>
      </c>
      <c r="Y36" s="9">
        <f>X36*0.00405</f>
        <v>19.341043741580428</v>
      </c>
      <c r="Z36" s="10">
        <f t="shared" si="9"/>
        <v>4756.2253122042048</v>
      </c>
      <c r="AA36" s="8">
        <f t="shared" si="75"/>
        <v>4778.9353294092489</v>
      </c>
      <c r="AB36" s="10">
        <v>37</v>
      </c>
      <c r="AC36" s="10">
        <f t="shared" si="10"/>
        <v>4815.9353294092489</v>
      </c>
      <c r="AD36" s="9">
        <f>AC36*0.00405</f>
        <v>19.504538084107455</v>
      </c>
      <c r="AE36" s="10">
        <f t="shared" si="11"/>
        <v>4796.4307913251414</v>
      </c>
      <c r="AF36" s="8">
        <f t="shared" si="76"/>
        <v>3759.8008713692298</v>
      </c>
      <c r="AG36" s="2">
        <v>35</v>
      </c>
      <c r="AH36" s="10">
        <f t="shared" si="12"/>
        <v>3794.8008713692298</v>
      </c>
      <c r="AI36" s="9">
        <f>AH36*0.00405</f>
        <v>15.36894352904538</v>
      </c>
      <c r="AJ36" s="10">
        <f t="shared" si="13"/>
        <v>3779.4319278401845</v>
      </c>
      <c r="AK36" s="8">
        <f t="shared" si="77"/>
        <v>3856.6417238192575</v>
      </c>
      <c r="AL36" s="2">
        <v>35</v>
      </c>
      <c r="AM36" s="10">
        <f t="shared" si="14"/>
        <v>3891.6417238192575</v>
      </c>
      <c r="AN36" s="9">
        <f>AM36*0.00405</f>
        <v>15.761148981467992</v>
      </c>
      <c r="AO36" s="10">
        <f t="shared" si="15"/>
        <v>3875.8805748377895</v>
      </c>
      <c r="AP36" s="8">
        <f t="shared" si="78"/>
        <v>3949.3701865377034</v>
      </c>
      <c r="AQ36" s="2">
        <v>35</v>
      </c>
      <c r="AR36" s="10">
        <f t="shared" si="16"/>
        <v>3984.3701865377034</v>
      </c>
      <c r="AS36" s="9">
        <f>AR36*0.00405</f>
        <v>16.136699255477698</v>
      </c>
      <c r="AT36" s="10">
        <f t="shared" si="17"/>
        <v>3968.2334872822257</v>
      </c>
      <c r="AU36" s="8">
        <f t="shared" si="79"/>
        <v>4039.9502267115986</v>
      </c>
      <c r="AV36" s="2">
        <v>35</v>
      </c>
      <c r="AW36" s="10">
        <f t="shared" si="18"/>
        <v>4074.9502267115986</v>
      </c>
      <c r="AX36" s="9">
        <f>AW36*0.00405</f>
        <v>16.503548418181975</v>
      </c>
      <c r="AY36" s="10">
        <f t="shared" si="19"/>
        <v>4058.4466782934164</v>
      </c>
      <c r="AZ36" s="8">
        <f t="shared" si="80"/>
        <v>4130.363777363772</v>
      </c>
      <c r="BA36" s="2">
        <v>35</v>
      </c>
      <c r="BB36" s="10">
        <f t="shared" si="20"/>
        <v>4165.363777363772</v>
      </c>
      <c r="BC36" s="9">
        <f>BB36*0.00405</f>
        <v>16.869723298323276</v>
      </c>
      <c r="BD36" s="10">
        <f t="shared" si="21"/>
        <v>4148.4940540654488</v>
      </c>
      <c r="BE36" s="8">
        <f t="shared" si="81"/>
        <v>4159.9265534953329</v>
      </c>
      <c r="BF36" s="2">
        <v>35</v>
      </c>
      <c r="BG36" s="10">
        <f t="shared" si="22"/>
        <v>4194.9265534953329</v>
      </c>
      <c r="BH36" s="9">
        <f>BG36*0.00405</f>
        <v>16.989452541656096</v>
      </c>
      <c r="BI36" s="10">
        <f t="shared" si="23"/>
        <v>4177.9371009536771</v>
      </c>
      <c r="BJ36" s="8">
        <f t="shared" si="82"/>
        <v>4195.3058307368865</v>
      </c>
      <c r="BK36" s="2">
        <v>35</v>
      </c>
      <c r="BL36" s="10">
        <f t="shared" si="24"/>
        <v>4230.3058307368865</v>
      </c>
      <c r="BM36" s="9">
        <f>BL36*0.00405</f>
        <v>17.132738614484389</v>
      </c>
      <c r="BN36" s="10">
        <f t="shared" si="25"/>
        <v>4213.1730921224025</v>
      </c>
      <c r="BO36" s="8">
        <f t="shared" si="83"/>
        <v>4237.4800145585759</v>
      </c>
      <c r="BP36" s="2">
        <v>35</v>
      </c>
      <c r="BQ36" s="10">
        <f t="shared" si="26"/>
        <v>4272.4800145585759</v>
      </c>
      <c r="BR36" s="9">
        <f>BQ36*0.00405</f>
        <v>17.303544058962231</v>
      </c>
      <c r="BS36" s="10">
        <f t="shared" si="27"/>
        <v>4255.176470499614</v>
      </c>
      <c r="BT36" s="8">
        <f t="shared" si="84"/>
        <v>4279.5904293875647</v>
      </c>
      <c r="BU36" s="2">
        <v>35</v>
      </c>
      <c r="BV36" s="10">
        <f t="shared" si="28"/>
        <v>4314.5904293875647</v>
      </c>
      <c r="BW36" s="9">
        <f>BV36*0.00405</f>
        <v>17.474091239019636</v>
      </c>
      <c r="BX36" s="10">
        <f t="shared" si="107"/>
        <v>4297.1163381485449</v>
      </c>
      <c r="BY36" s="8">
        <f t="shared" si="85"/>
        <v>4321.6453155157205</v>
      </c>
      <c r="BZ36" s="2">
        <v>35</v>
      </c>
      <c r="CA36" s="10">
        <f t="shared" si="29"/>
        <v>4356.6453155157205</v>
      </c>
      <c r="CB36" s="9">
        <f>CA36*0.00405</f>
        <v>17.644413527838669</v>
      </c>
      <c r="CC36" s="10">
        <f t="shared" si="30"/>
        <v>4339.0009019878817</v>
      </c>
      <c r="CD36" s="8">
        <f t="shared" si="86"/>
        <v>2358.7738184181881</v>
      </c>
      <c r="CE36" s="2">
        <v>35</v>
      </c>
      <c r="CF36" s="10">
        <f t="shared" si="31"/>
        <v>2393.7738184181881</v>
      </c>
      <c r="CG36" s="9">
        <f>CF36*0.00405</f>
        <v>9.6947839645936611</v>
      </c>
      <c r="CH36" s="10">
        <f t="shared" si="32"/>
        <v>2384.0790344535944</v>
      </c>
      <c r="CI36" s="8">
        <f t="shared" si="87"/>
        <v>2425.3960129136531</v>
      </c>
      <c r="CJ36" s="2">
        <v>35</v>
      </c>
      <c r="CK36" s="10">
        <f t="shared" si="33"/>
        <v>2460.3960129136531</v>
      </c>
      <c r="CL36" s="9">
        <f>CK36*0.00405</f>
        <v>9.9646038523002947</v>
      </c>
      <c r="CM36" s="10">
        <f t="shared" si="34"/>
        <v>2450.431409061353</v>
      </c>
      <c r="CN36" s="8">
        <f t="shared" si="88"/>
        <v>2491.9615915661898</v>
      </c>
      <c r="CO36" s="2">
        <v>35</v>
      </c>
      <c r="CP36" s="10">
        <f t="shared" si="35"/>
        <v>2526.9615915661898</v>
      </c>
      <c r="CQ36" s="9">
        <f>CP36*0.00405</f>
        <v>10.234194445843068</v>
      </c>
      <c r="CR36" s="10">
        <f t="shared" si="36"/>
        <v>2516.7273971203467</v>
      </c>
      <c r="CS36" s="8">
        <f t="shared" si="89"/>
        <v>2558.4599899743853</v>
      </c>
      <c r="CT36" s="2">
        <v>35</v>
      </c>
      <c r="CU36" s="10">
        <f t="shared" si="37"/>
        <v>2593.4599899743853</v>
      </c>
      <c r="CV36" s="9">
        <f>CU36*0.00405</f>
        <v>10.503512959396259</v>
      </c>
      <c r="CW36" s="10">
        <f t="shared" si="38"/>
        <v>2582.9564770149891</v>
      </c>
      <c r="CX36" s="8">
        <f t="shared" si="90"/>
        <v>2624.8970261700133</v>
      </c>
      <c r="CY36" s="2">
        <v>35</v>
      </c>
      <c r="CZ36" s="10">
        <f t="shared" si="39"/>
        <v>2659.8970261700133</v>
      </c>
      <c r="DA36" s="9">
        <f>CZ36*0.00405</f>
        <v>10.772582955988554</v>
      </c>
      <c r="DB36" s="10">
        <f t="shared" si="40"/>
        <v>2649.1244432140247</v>
      </c>
      <c r="DC36" s="8">
        <f t="shared" si="91"/>
        <v>2751.426705000682</v>
      </c>
      <c r="DD36" s="2">
        <v>35</v>
      </c>
      <c r="DE36" s="10">
        <f t="shared" si="41"/>
        <v>2786.426705000682</v>
      </c>
      <c r="DF36" s="9">
        <f>DE36*0.00405</f>
        <v>11.285028155252762</v>
      </c>
      <c r="DG36" s="10">
        <f t="shared" si="42"/>
        <v>2775.1416768454292</v>
      </c>
      <c r="DH36" s="8">
        <f t="shared" si="92"/>
        <v>2870.1309402406278</v>
      </c>
      <c r="DI36" s="2">
        <v>35</v>
      </c>
      <c r="DJ36" s="10">
        <f t="shared" si="43"/>
        <v>2905.1309402406278</v>
      </c>
      <c r="DK36" s="9">
        <f>DJ36*0.00405</f>
        <v>11.765780307974541</v>
      </c>
      <c r="DL36" s="10">
        <f t="shared" si="44"/>
        <v>2893.3651599326531</v>
      </c>
      <c r="DM36" s="8">
        <f t="shared" si="93"/>
        <v>2982.9539221834475</v>
      </c>
      <c r="DN36" s="2">
        <v>35</v>
      </c>
      <c r="DO36" s="10">
        <f t="shared" si="45"/>
        <v>3017.9539221834475</v>
      </c>
      <c r="DP36" s="9">
        <f>DO36*0.00405</f>
        <v>12.222713384842962</v>
      </c>
      <c r="DQ36" s="10">
        <f t="shared" si="46"/>
        <v>3005.7312087986047</v>
      </c>
      <c r="DR36" s="8">
        <f t="shared" si="94"/>
        <v>3096.6595754228083</v>
      </c>
      <c r="DS36" s="2">
        <v>35</v>
      </c>
      <c r="DT36" s="10">
        <f t="shared" si="47"/>
        <v>3131.6595754228083</v>
      </c>
      <c r="DU36" s="9">
        <f>DT36*0.00405</f>
        <v>12.683221280462373</v>
      </c>
      <c r="DV36" s="10">
        <f t="shared" si="48"/>
        <v>3118.9763541423458</v>
      </c>
      <c r="DW36" s="8">
        <f t="shared" si="95"/>
        <v>3210.2828016504318</v>
      </c>
      <c r="DX36" s="2">
        <v>35</v>
      </c>
      <c r="DY36" s="10">
        <f t="shared" si="49"/>
        <v>3245.2828016504318</v>
      </c>
      <c r="DZ36" s="9">
        <f>DY36*0.00405</f>
        <v>13.143395346684247</v>
      </c>
      <c r="EA36" s="10">
        <f t="shared" si="50"/>
        <v>3232.1394063037474</v>
      </c>
      <c r="EB36" s="8">
        <f t="shared" si="96"/>
        <v>2659.9181820350127</v>
      </c>
      <c r="EC36" s="2">
        <v>35</v>
      </c>
      <c r="ED36" s="10">
        <f t="shared" si="51"/>
        <v>2694.9181820350127</v>
      </c>
      <c r="EE36" s="9">
        <f>ED36*0.00405</f>
        <v>10.9144186372418</v>
      </c>
      <c r="EF36" s="10">
        <f t="shared" si="52"/>
        <v>2684.0037633977709</v>
      </c>
      <c r="EG36" s="8">
        <f t="shared" si="97"/>
        <v>2778.8007947040387</v>
      </c>
      <c r="EH36" s="2">
        <v>35</v>
      </c>
      <c r="EI36" s="10">
        <f t="shared" si="53"/>
        <v>2813.8007947040387</v>
      </c>
      <c r="EJ36" s="9">
        <f>EI36*0.00405</f>
        <v>11.395893218551356</v>
      </c>
      <c r="EK36" s="10">
        <f t="shared" si="54"/>
        <v>2802.4049014854872</v>
      </c>
      <c r="EL36" s="8">
        <f t="shared" si="98"/>
        <v>2898.5793873029479</v>
      </c>
      <c r="EM36" s="2">
        <v>35</v>
      </c>
      <c r="EN36" s="10">
        <f t="shared" si="55"/>
        <v>2933.5793873029479</v>
      </c>
      <c r="EO36" s="9">
        <f>EN36*0.00405</f>
        <v>11.880996518576938</v>
      </c>
      <c r="EP36" s="10">
        <f t="shared" si="56"/>
        <v>2921.698390784371</v>
      </c>
      <c r="EQ36" s="8">
        <f t="shared" si="99"/>
        <v>3015.4015128785654</v>
      </c>
      <c r="ER36" s="2">
        <v>35</v>
      </c>
      <c r="ES36" s="10">
        <f t="shared" si="57"/>
        <v>3050.4015128785654</v>
      </c>
      <c r="ET36" s="9">
        <f>ES36*0.00405</f>
        <v>12.354126127158189</v>
      </c>
      <c r="EU36" s="10">
        <f t="shared" si="58"/>
        <v>3038.0473867514074</v>
      </c>
      <c r="EV36" s="8">
        <f t="shared" si="100"/>
        <v>3133.117584266553</v>
      </c>
      <c r="EW36" s="2">
        <v>35</v>
      </c>
      <c r="EX36" s="10">
        <f t="shared" si="59"/>
        <v>3168.117584266553</v>
      </c>
      <c r="EY36" s="9">
        <f>EX36*0.00405</f>
        <v>12.830876216279538</v>
      </c>
      <c r="EZ36" s="10">
        <f t="shared" si="60"/>
        <v>3155.2867080502733</v>
      </c>
      <c r="FA36" s="8">
        <f t="shared" si="101"/>
        <v>3183.6924048342203</v>
      </c>
      <c r="FB36" s="2">
        <v>35</v>
      </c>
      <c r="FC36" s="10">
        <f t="shared" si="61"/>
        <v>3218.6924048342203</v>
      </c>
      <c r="FD36" s="9">
        <f>FC36*0.00405</f>
        <v>13.035704239578591</v>
      </c>
      <c r="FE36" s="10">
        <f t="shared" si="62"/>
        <v>3205.6567005946417</v>
      </c>
      <c r="FF36" s="8">
        <f t="shared" si="102"/>
        <v>3240.004384479314</v>
      </c>
      <c r="FG36" s="2">
        <v>35</v>
      </c>
      <c r="FH36" s="10">
        <f t="shared" si="63"/>
        <v>3275.004384479314</v>
      </c>
      <c r="FI36" s="9">
        <f>FH36*0.00405</f>
        <v>13.26376775714122</v>
      </c>
      <c r="FJ36" s="10">
        <f t="shared" si="64"/>
        <v>3261.7406167221729</v>
      </c>
      <c r="FK36" s="8">
        <f t="shared" si="103"/>
        <v>3236.8431852623662</v>
      </c>
      <c r="FL36" s="2">
        <v>35</v>
      </c>
      <c r="FM36" s="10">
        <f t="shared" si="65"/>
        <v>3271.8431852623662</v>
      </c>
      <c r="FN36" s="9">
        <f>FM36*0.00405</f>
        <v>13.250964900312582</v>
      </c>
      <c r="FO36" s="10">
        <f t="shared" si="66"/>
        <v>3258.5922203620535</v>
      </c>
      <c r="FP36" s="8">
        <f t="shared" si="104"/>
        <v>3242.3126198478521</v>
      </c>
      <c r="FQ36" s="2">
        <v>35</v>
      </c>
      <c r="FR36" s="10">
        <f t="shared" si="67"/>
        <v>3277.3126198478521</v>
      </c>
      <c r="FS36" s="9">
        <f>FR36*0.00405</f>
        <v>13.2731161103838</v>
      </c>
      <c r="FT36" s="10">
        <f t="shared" si="68"/>
        <v>3264.0395037374683</v>
      </c>
      <c r="FU36" s="8">
        <f t="shared" si="105"/>
        <v>2627.843516485329</v>
      </c>
      <c r="FV36" s="2">
        <v>35</v>
      </c>
      <c r="FW36" s="10">
        <f t="shared" si="69"/>
        <v>2662.843516485329</v>
      </c>
      <c r="FX36" s="9">
        <f>FW36*0.00405</f>
        <v>10.784516241765582</v>
      </c>
      <c r="FY36" s="10">
        <f t="shared" si="70"/>
        <v>2652.0590002435633</v>
      </c>
      <c r="FZ36" s="8">
        <f t="shared" si="106"/>
        <v>2622.0836911040515</v>
      </c>
    </row>
    <row r="37" spans="1:182" s="9" customFormat="1" x14ac:dyDescent="0.3">
      <c r="A37" s="9">
        <v>51</v>
      </c>
      <c r="B37" s="4">
        <v>4560</v>
      </c>
      <c r="C37">
        <v>46</v>
      </c>
      <c r="D37" s="9">
        <f t="shared" si="1"/>
        <v>4606</v>
      </c>
      <c r="E37" s="9">
        <f>D37*0.00405</f>
        <v>18.654299999999999</v>
      </c>
      <c r="F37" s="10">
        <f t="shared" si="2"/>
        <v>4587.3456999999999</v>
      </c>
      <c r="G37" s="8">
        <f t="shared" si="71"/>
        <v>4587.3456999999999</v>
      </c>
      <c r="H37" s="10">
        <v>41</v>
      </c>
      <c r="I37" s="10">
        <f t="shared" si="3"/>
        <v>4628.3456999999999</v>
      </c>
      <c r="J37" s="9">
        <f>I37*0.00405</f>
        <v>18.744800084999998</v>
      </c>
      <c r="K37" s="10">
        <f t="shared" si="4"/>
        <v>4609.6008999149999</v>
      </c>
      <c r="L37" s="8">
        <f t="shared" si="72"/>
        <v>4635.9585075155001</v>
      </c>
      <c r="M37" s="10">
        <v>37</v>
      </c>
      <c r="N37" s="10">
        <f t="shared" si="5"/>
        <v>4672.9585075155001</v>
      </c>
      <c r="O37" s="9">
        <f>N37*0.00405</f>
        <v>18.925481955437775</v>
      </c>
      <c r="P37" s="10">
        <f t="shared" si="6"/>
        <v>4654.033025560062</v>
      </c>
      <c r="Q37" s="8">
        <f t="shared" si="73"/>
        <v>4677.4794432679464</v>
      </c>
      <c r="R37" s="10">
        <v>37</v>
      </c>
      <c r="S37" s="10">
        <f t="shared" si="7"/>
        <v>4714.4794432679464</v>
      </c>
      <c r="T37" s="9">
        <f>S37*0.00405</f>
        <v>19.093641745235182</v>
      </c>
      <c r="U37" s="10">
        <f t="shared" si="108"/>
        <v>4695.3858015227115</v>
      </c>
      <c r="V37" s="8">
        <f t="shared" si="74"/>
        <v>4716.9043200111846</v>
      </c>
      <c r="W37" s="10">
        <v>37</v>
      </c>
      <c r="X37" s="10">
        <f t="shared" si="8"/>
        <v>4753.9043200111846</v>
      </c>
      <c r="Y37" s="9">
        <f>X37*0.00405</f>
        <v>19.253312496045297</v>
      </c>
      <c r="Z37" s="10">
        <f t="shared" si="9"/>
        <v>4734.6510075151391</v>
      </c>
      <c r="AA37" s="8">
        <f t="shared" si="75"/>
        <v>4756.2253122042048</v>
      </c>
      <c r="AB37" s="10">
        <v>37</v>
      </c>
      <c r="AC37" s="10">
        <f t="shared" si="10"/>
        <v>4793.2253122042048</v>
      </c>
      <c r="AD37" s="9">
        <f>AC37*0.00405</f>
        <v>19.412562514427027</v>
      </c>
      <c r="AE37" s="10">
        <f t="shared" si="11"/>
        <v>4773.8127496897778</v>
      </c>
      <c r="AF37" s="8">
        <f t="shared" si="76"/>
        <v>4796.4307913251414</v>
      </c>
      <c r="AG37" s="2">
        <v>35</v>
      </c>
      <c r="AH37" s="10">
        <f t="shared" si="12"/>
        <v>4831.4307913251414</v>
      </c>
      <c r="AI37" s="9">
        <f>AH37*0.00405</f>
        <v>19.567294704866821</v>
      </c>
      <c r="AJ37" s="10">
        <f t="shared" si="13"/>
        <v>4811.8634966202744</v>
      </c>
      <c r="AK37" s="8">
        <f t="shared" si="77"/>
        <v>3779.4319278401845</v>
      </c>
      <c r="AL37" s="2">
        <v>35</v>
      </c>
      <c r="AM37" s="10">
        <f t="shared" si="14"/>
        <v>3814.4319278401845</v>
      </c>
      <c r="AN37" s="9">
        <f>AM37*0.00405</f>
        <v>15.448449307752746</v>
      </c>
      <c r="AO37" s="10">
        <f t="shared" si="15"/>
        <v>3798.9834785324319</v>
      </c>
      <c r="AP37" s="8">
        <f t="shared" si="78"/>
        <v>3875.8805748377895</v>
      </c>
      <c r="AQ37" s="2">
        <v>35</v>
      </c>
      <c r="AR37" s="10">
        <f t="shared" si="16"/>
        <v>3910.8805748377895</v>
      </c>
      <c r="AS37" s="9">
        <f>AR37*0.00405</f>
        <v>15.839066328093047</v>
      </c>
      <c r="AT37" s="10">
        <f t="shared" si="17"/>
        <v>3895.0415085096965</v>
      </c>
      <c r="AU37" s="8">
        <f t="shared" si="79"/>
        <v>3968.2334872822257</v>
      </c>
      <c r="AV37" s="2">
        <v>35</v>
      </c>
      <c r="AW37" s="10">
        <f t="shared" si="18"/>
        <v>4003.2334872822257</v>
      </c>
      <c r="AX37" s="9">
        <f>AW37*0.00405</f>
        <v>16.213095623493015</v>
      </c>
      <c r="AY37" s="10">
        <f t="shared" si="19"/>
        <v>3987.0203916587329</v>
      </c>
      <c r="AZ37" s="8">
        <f t="shared" si="80"/>
        <v>4058.4466782934164</v>
      </c>
      <c r="BA37" s="2">
        <v>35</v>
      </c>
      <c r="BB37" s="10">
        <f t="shared" si="20"/>
        <v>4093.4466782934164</v>
      </c>
      <c r="BC37" s="9">
        <f>BB37*0.00405</f>
        <v>16.578459047088337</v>
      </c>
      <c r="BD37" s="10">
        <f t="shared" si="21"/>
        <v>4076.868219246328</v>
      </c>
      <c r="BE37" s="8">
        <f t="shared" si="81"/>
        <v>4148.4940540654488</v>
      </c>
      <c r="BF37" s="2">
        <v>35</v>
      </c>
      <c r="BG37" s="10">
        <f t="shared" si="22"/>
        <v>4183.4940540654488</v>
      </c>
      <c r="BH37" s="9">
        <f>BG37*0.00405</f>
        <v>16.943150918965067</v>
      </c>
      <c r="BI37" s="10">
        <f t="shared" si="23"/>
        <v>4166.5509031464835</v>
      </c>
      <c r="BJ37" s="8">
        <f t="shared" si="82"/>
        <v>4177.9371009536771</v>
      </c>
      <c r="BK37" s="2">
        <v>35</v>
      </c>
      <c r="BL37" s="10">
        <f t="shared" si="24"/>
        <v>4212.9371009536771</v>
      </c>
      <c r="BM37" s="9">
        <f>BL37*0.00405</f>
        <v>17.062395258862392</v>
      </c>
      <c r="BN37" s="10">
        <f t="shared" si="25"/>
        <v>4195.874705694815</v>
      </c>
      <c r="BO37" s="8">
        <f t="shared" si="83"/>
        <v>4213.1730921224025</v>
      </c>
      <c r="BP37" s="2">
        <v>35</v>
      </c>
      <c r="BQ37" s="10">
        <f t="shared" si="26"/>
        <v>4248.1730921224025</v>
      </c>
      <c r="BR37" s="9">
        <f>BQ37*0.00405</f>
        <v>17.205101023095729</v>
      </c>
      <c r="BS37" s="10">
        <f t="shared" si="27"/>
        <v>4230.9679910993063</v>
      </c>
      <c r="BT37" s="8">
        <f t="shared" si="84"/>
        <v>4255.176470499614</v>
      </c>
      <c r="BU37" s="2">
        <v>35</v>
      </c>
      <c r="BV37" s="10">
        <f t="shared" si="28"/>
        <v>4290.176470499614</v>
      </c>
      <c r="BW37" s="9">
        <f>BV37*0.00405</f>
        <v>17.375214705523437</v>
      </c>
      <c r="BX37" s="10">
        <f t="shared" si="107"/>
        <v>4272.8012557940901</v>
      </c>
      <c r="BY37" s="8">
        <f t="shared" si="85"/>
        <v>4297.1163381485449</v>
      </c>
      <c r="BZ37" s="2">
        <v>35</v>
      </c>
      <c r="CA37" s="10">
        <f t="shared" si="29"/>
        <v>4332.1163381485449</v>
      </c>
      <c r="CB37" s="9">
        <f>CA37*0.00405</f>
        <v>17.545071169501604</v>
      </c>
      <c r="CC37" s="10">
        <f t="shared" si="30"/>
        <v>4314.5712669790437</v>
      </c>
      <c r="CD37" s="8">
        <f t="shared" si="86"/>
        <v>4339.0009019878817</v>
      </c>
      <c r="CE37" s="2">
        <v>35</v>
      </c>
      <c r="CF37" s="10">
        <f t="shared" si="31"/>
        <v>4374.0009019878817</v>
      </c>
      <c r="CG37" s="9">
        <f>CF37*0.00405</f>
        <v>17.714703653050918</v>
      </c>
      <c r="CH37" s="10">
        <f t="shared" si="32"/>
        <v>4356.2861983348312</v>
      </c>
      <c r="CI37" s="8">
        <f t="shared" si="87"/>
        <v>2384.0790344535944</v>
      </c>
      <c r="CJ37" s="2">
        <v>35</v>
      </c>
      <c r="CK37" s="10">
        <f t="shared" si="33"/>
        <v>2419.0790344535944</v>
      </c>
      <c r="CL37" s="9">
        <f>CK37*0.00405</f>
        <v>9.7972700895370561</v>
      </c>
      <c r="CM37" s="10">
        <f t="shared" si="34"/>
        <v>2409.2817643640574</v>
      </c>
      <c r="CN37" s="8">
        <f t="shared" si="88"/>
        <v>2450.431409061353</v>
      </c>
      <c r="CO37" s="2">
        <v>35</v>
      </c>
      <c r="CP37" s="10">
        <f t="shared" si="35"/>
        <v>2485.431409061353</v>
      </c>
      <c r="CQ37" s="9">
        <f>CP37*0.00405</f>
        <v>10.065997206698478</v>
      </c>
      <c r="CR37" s="10">
        <f t="shared" si="36"/>
        <v>2475.3654118546547</v>
      </c>
      <c r="CS37" s="8">
        <f t="shared" si="89"/>
        <v>2516.7273971203467</v>
      </c>
      <c r="CT37" s="2">
        <v>35</v>
      </c>
      <c r="CU37" s="10">
        <f t="shared" si="37"/>
        <v>2551.7273971203467</v>
      </c>
      <c r="CV37" s="9">
        <f>CU37*0.00405</f>
        <v>10.334495958337405</v>
      </c>
      <c r="CW37" s="10">
        <f t="shared" si="38"/>
        <v>2541.3929011620094</v>
      </c>
      <c r="CX37" s="8">
        <f t="shared" si="90"/>
        <v>2582.9564770149891</v>
      </c>
      <c r="CY37" s="2">
        <v>35</v>
      </c>
      <c r="CZ37" s="10">
        <f t="shared" si="39"/>
        <v>2617.9564770149891</v>
      </c>
      <c r="DA37" s="9">
        <f>CZ37*0.00405</f>
        <v>10.602723731910705</v>
      </c>
      <c r="DB37" s="10">
        <f t="shared" si="40"/>
        <v>2607.3537532830783</v>
      </c>
      <c r="DC37" s="8">
        <f t="shared" si="91"/>
        <v>2649.1244432140247</v>
      </c>
      <c r="DD37" s="2">
        <v>35</v>
      </c>
      <c r="DE37" s="10">
        <f t="shared" si="41"/>
        <v>2684.1244432140247</v>
      </c>
      <c r="DF37" s="9">
        <f>DE37*0.00405</f>
        <v>10.8707039950168</v>
      </c>
      <c r="DG37" s="10">
        <f t="shared" si="42"/>
        <v>2673.2537392190079</v>
      </c>
      <c r="DH37" s="8">
        <f t="shared" si="92"/>
        <v>2775.1416768454292</v>
      </c>
      <c r="DI37" s="2">
        <v>35</v>
      </c>
      <c r="DJ37" s="10">
        <f t="shared" si="43"/>
        <v>2810.1416768454292</v>
      </c>
      <c r="DK37" s="9">
        <f>DJ37*0.00405</f>
        <v>11.381073791223988</v>
      </c>
      <c r="DL37" s="10">
        <f t="shared" si="44"/>
        <v>2798.7606030542051</v>
      </c>
      <c r="DM37" s="8">
        <f t="shared" si="93"/>
        <v>2893.3651599326531</v>
      </c>
      <c r="DN37" s="2">
        <v>35</v>
      </c>
      <c r="DO37" s="10">
        <f t="shared" si="45"/>
        <v>2928.3651599326531</v>
      </c>
      <c r="DP37" s="9">
        <f>DO37*0.00405</f>
        <v>11.859878897727244</v>
      </c>
      <c r="DQ37" s="10">
        <f t="shared" si="46"/>
        <v>2916.5052810349257</v>
      </c>
      <c r="DR37" s="8">
        <f t="shared" si="94"/>
        <v>3005.7312087986047</v>
      </c>
      <c r="DS37" s="2">
        <v>35</v>
      </c>
      <c r="DT37" s="10">
        <f t="shared" si="47"/>
        <v>3040.7312087986047</v>
      </c>
      <c r="DU37" s="9">
        <f>DT37*0.00405</f>
        <v>12.314961395634349</v>
      </c>
      <c r="DV37" s="10">
        <f t="shared" si="48"/>
        <v>3028.4162474029704</v>
      </c>
      <c r="DW37" s="8">
        <f t="shared" si="95"/>
        <v>3118.9763541423458</v>
      </c>
      <c r="DX37" s="2">
        <v>35</v>
      </c>
      <c r="DY37" s="10">
        <f t="shared" si="49"/>
        <v>3153.9763541423458</v>
      </c>
      <c r="DZ37" s="9">
        <f>DY37*0.00405</f>
        <v>12.773604234276499</v>
      </c>
      <c r="EA37" s="10">
        <f t="shared" si="50"/>
        <v>3141.2027499080691</v>
      </c>
      <c r="EB37" s="8">
        <f t="shared" si="96"/>
        <v>3232.1394063037474</v>
      </c>
      <c r="EC37" s="2">
        <v>35</v>
      </c>
      <c r="ED37" s="10">
        <f t="shared" si="51"/>
        <v>3267.1394063037474</v>
      </c>
      <c r="EE37" s="9">
        <f>ED37*0.00405</f>
        <v>13.231914595530176</v>
      </c>
      <c r="EF37" s="10">
        <f t="shared" si="52"/>
        <v>3253.9074917082171</v>
      </c>
      <c r="EG37" s="8">
        <f t="shared" si="97"/>
        <v>2684.0037633977709</v>
      </c>
      <c r="EH37" s="2">
        <v>35</v>
      </c>
      <c r="EI37" s="10">
        <f t="shared" si="53"/>
        <v>2719.0037633977709</v>
      </c>
      <c r="EJ37" s="9">
        <f>EI37*0.00405</f>
        <v>11.011965241760972</v>
      </c>
      <c r="EK37" s="10">
        <f t="shared" si="54"/>
        <v>2707.9917981560097</v>
      </c>
      <c r="EL37" s="8">
        <f t="shared" si="98"/>
        <v>2802.4049014854872</v>
      </c>
      <c r="EM37" s="2">
        <v>35</v>
      </c>
      <c r="EN37" s="10">
        <f t="shared" si="55"/>
        <v>2837.4049014854872</v>
      </c>
      <c r="EO37" s="9">
        <f>EN37*0.00405</f>
        <v>11.491489851016222</v>
      </c>
      <c r="EP37" s="10">
        <f t="shared" si="56"/>
        <v>2825.9134116344712</v>
      </c>
      <c r="EQ37" s="8">
        <f t="shared" si="99"/>
        <v>2921.698390784371</v>
      </c>
      <c r="ER37" s="2">
        <v>35</v>
      </c>
      <c r="ES37" s="10">
        <f t="shared" si="57"/>
        <v>2956.698390784371</v>
      </c>
      <c r="ET37" s="9">
        <f>ES37*0.00405</f>
        <v>11.974628482676701</v>
      </c>
      <c r="EU37" s="10">
        <f t="shared" si="58"/>
        <v>2944.7237623016945</v>
      </c>
      <c r="EV37" s="8">
        <f t="shared" si="100"/>
        <v>3038.0473867514074</v>
      </c>
      <c r="EW37" s="2">
        <v>35</v>
      </c>
      <c r="EX37" s="10">
        <f t="shared" si="59"/>
        <v>3073.0473867514074</v>
      </c>
      <c r="EY37" s="9">
        <f>EX37*0.00405</f>
        <v>12.4458419163432</v>
      </c>
      <c r="EZ37" s="10">
        <f t="shared" si="60"/>
        <v>3060.601544835064</v>
      </c>
      <c r="FA37" s="8">
        <f t="shared" si="101"/>
        <v>3155.2867080502733</v>
      </c>
      <c r="FB37" s="2">
        <v>35</v>
      </c>
      <c r="FC37" s="10">
        <f t="shared" si="61"/>
        <v>3190.2867080502733</v>
      </c>
      <c r="FD37" s="9">
        <f>FC37*0.00405</f>
        <v>12.920661167603607</v>
      </c>
      <c r="FE37" s="10">
        <f t="shared" si="62"/>
        <v>3177.3660468826697</v>
      </c>
      <c r="FF37" s="8">
        <f t="shared" si="102"/>
        <v>3205.6567005946417</v>
      </c>
      <c r="FG37" s="2">
        <v>35</v>
      </c>
      <c r="FH37" s="10">
        <f t="shared" si="63"/>
        <v>3240.6567005946417</v>
      </c>
      <c r="FI37" s="9">
        <f>FH37*0.00405</f>
        <v>13.124659637408298</v>
      </c>
      <c r="FJ37" s="10">
        <f t="shared" si="64"/>
        <v>3227.5320409572332</v>
      </c>
      <c r="FK37" s="8">
        <f t="shared" si="103"/>
        <v>3261.7406167221729</v>
      </c>
      <c r="FL37" s="2">
        <v>35</v>
      </c>
      <c r="FM37" s="10">
        <f t="shared" si="65"/>
        <v>3296.7406167221729</v>
      </c>
      <c r="FN37" s="9">
        <f>FM37*0.00405</f>
        <v>13.3517994977248</v>
      </c>
      <c r="FO37" s="10">
        <f t="shared" si="66"/>
        <v>3283.3888172244483</v>
      </c>
      <c r="FP37" s="8">
        <f t="shared" si="104"/>
        <v>3258.5922203620535</v>
      </c>
      <c r="FQ37" s="2">
        <v>35</v>
      </c>
      <c r="FR37" s="10">
        <f t="shared" si="67"/>
        <v>3293.5922203620535</v>
      </c>
      <c r="FS37" s="9">
        <f>FR37*0.00405</f>
        <v>13.339048492466317</v>
      </c>
      <c r="FT37" s="10">
        <f t="shared" si="68"/>
        <v>3280.2531718695873</v>
      </c>
      <c r="FU37" s="8">
        <f t="shared" si="105"/>
        <v>3264.0395037374683</v>
      </c>
      <c r="FV37" s="2">
        <v>35</v>
      </c>
      <c r="FW37" s="10">
        <f t="shared" si="69"/>
        <v>3299.0395037374683</v>
      </c>
      <c r="FX37" s="9">
        <f>FW37*0.00405</f>
        <v>13.361109990136747</v>
      </c>
      <c r="FY37" s="10">
        <f t="shared" si="70"/>
        <v>3285.6783937473315</v>
      </c>
      <c r="FZ37" s="8">
        <f t="shared" si="106"/>
        <v>2652.0590002435633</v>
      </c>
    </row>
    <row r="38" spans="1:182" s="9" customFormat="1" x14ac:dyDescent="0.3">
      <c r="A38" s="9">
        <v>52</v>
      </c>
      <c r="B38" s="4">
        <v>4560</v>
      </c>
      <c r="C38">
        <v>46</v>
      </c>
      <c r="D38" s="9">
        <f t="shared" si="1"/>
        <v>4606</v>
      </c>
      <c r="E38" s="9">
        <f>D38*0.00405</f>
        <v>18.654299999999999</v>
      </c>
      <c r="F38" s="10">
        <f t="shared" si="2"/>
        <v>4587.3456999999999</v>
      </c>
      <c r="G38" s="8">
        <f t="shared" si="71"/>
        <v>4587.3456999999999</v>
      </c>
      <c r="H38" s="10">
        <v>42</v>
      </c>
      <c r="I38" s="10">
        <f t="shared" si="3"/>
        <v>4629.3456999999999</v>
      </c>
      <c r="J38" s="9">
        <f>I38*0.00405</f>
        <v>18.748850084999997</v>
      </c>
      <c r="K38" s="10">
        <f t="shared" si="4"/>
        <v>4610.5968499149994</v>
      </c>
      <c r="L38" s="8">
        <f t="shared" si="72"/>
        <v>4609.6008999149999</v>
      </c>
      <c r="M38" s="10">
        <v>38</v>
      </c>
      <c r="N38" s="10">
        <f t="shared" si="5"/>
        <v>4647.6008999149999</v>
      </c>
      <c r="O38" s="9">
        <f>N38*0.00405</f>
        <v>18.822783644655747</v>
      </c>
      <c r="P38" s="10">
        <f t="shared" si="6"/>
        <v>4628.7781162703441</v>
      </c>
      <c r="Q38" s="8">
        <f t="shared" si="73"/>
        <v>4654.033025560062</v>
      </c>
      <c r="R38" s="10">
        <v>38</v>
      </c>
      <c r="S38" s="10">
        <f t="shared" si="7"/>
        <v>4692.033025560062</v>
      </c>
      <c r="T38" s="9">
        <f>S38*0.00405</f>
        <v>19.00273375351825</v>
      </c>
      <c r="U38" s="10">
        <f t="shared" si="108"/>
        <v>4673.0302918065436</v>
      </c>
      <c r="V38" s="8">
        <f t="shared" si="74"/>
        <v>4695.3858015227115</v>
      </c>
      <c r="W38" s="10">
        <v>38</v>
      </c>
      <c r="X38" s="10">
        <f t="shared" si="8"/>
        <v>4733.3858015227115</v>
      </c>
      <c r="Y38" s="9">
        <f>X38*0.00405</f>
        <v>19.170212496166979</v>
      </c>
      <c r="Z38" s="10">
        <f t="shared" si="9"/>
        <v>4714.2155890265449</v>
      </c>
      <c r="AA38" s="8">
        <f t="shared" si="75"/>
        <v>4734.6510075151391</v>
      </c>
      <c r="AB38" s="10">
        <v>38</v>
      </c>
      <c r="AC38" s="10">
        <f t="shared" si="10"/>
        <v>4772.6510075151391</v>
      </c>
      <c r="AD38" s="9">
        <f>AC38*0.00405</f>
        <v>19.329236580436312</v>
      </c>
      <c r="AE38" s="10">
        <f t="shared" si="11"/>
        <v>4753.3217709347027</v>
      </c>
      <c r="AF38" s="8">
        <f t="shared" si="76"/>
        <v>4773.8127496897778</v>
      </c>
      <c r="AG38" s="2">
        <v>36</v>
      </c>
      <c r="AH38" s="10">
        <f t="shared" si="12"/>
        <v>4809.8127496897778</v>
      </c>
      <c r="AI38" s="9">
        <f>AH38*0.00405</f>
        <v>19.479741636243599</v>
      </c>
      <c r="AJ38" s="10">
        <f t="shared" si="13"/>
        <v>4790.3330080535343</v>
      </c>
      <c r="AK38" s="8">
        <f t="shared" si="77"/>
        <v>4811.8634966202744</v>
      </c>
      <c r="AL38" s="2">
        <v>36</v>
      </c>
      <c r="AM38" s="10">
        <f t="shared" si="14"/>
        <v>4847.8634966202744</v>
      </c>
      <c r="AN38" s="9">
        <f>AM38*0.00405</f>
        <v>19.633847161312111</v>
      </c>
      <c r="AO38" s="10">
        <f t="shared" si="15"/>
        <v>4828.2296494589627</v>
      </c>
      <c r="AP38" s="8">
        <f t="shared" si="78"/>
        <v>3798.9834785324319</v>
      </c>
      <c r="AQ38" s="2">
        <v>36</v>
      </c>
      <c r="AR38" s="10">
        <f t="shared" si="16"/>
        <v>3834.9834785324319</v>
      </c>
      <c r="AS38" s="9">
        <f>AR38*0.00405</f>
        <v>15.531683088056349</v>
      </c>
      <c r="AT38" s="10">
        <f t="shared" si="17"/>
        <v>3819.4517954443754</v>
      </c>
      <c r="AU38" s="8">
        <f t="shared" si="79"/>
        <v>3895.0415085096965</v>
      </c>
      <c r="AV38" s="2">
        <v>36</v>
      </c>
      <c r="AW38" s="10">
        <f t="shared" si="18"/>
        <v>3931.0415085096965</v>
      </c>
      <c r="AX38" s="9">
        <f>AW38*0.00405</f>
        <v>15.92071810946427</v>
      </c>
      <c r="AY38" s="10">
        <f t="shared" si="19"/>
        <v>3915.1207904002322</v>
      </c>
      <c r="AZ38" s="8">
        <f t="shared" si="80"/>
        <v>3987.0203916587329</v>
      </c>
      <c r="BA38" s="2">
        <v>36</v>
      </c>
      <c r="BB38" s="10">
        <f t="shared" si="20"/>
        <v>4023.0203916587329</v>
      </c>
      <c r="BC38" s="9">
        <f>BB38*0.00405</f>
        <v>16.293232586217869</v>
      </c>
      <c r="BD38" s="10">
        <f t="shared" si="21"/>
        <v>4006.727159072515</v>
      </c>
      <c r="BE38" s="8">
        <f t="shared" si="81"/>
        <v>4076.868219246328</v>
      </c>
      <c r="BF38" s="2">
        <v>36</v>
      </c>
      <c r="BG38" s="10">
        <f t="shared" si="22"/>
        <v>4112.8682192463275</v>
      </c>
      <c r="BH38" s="9">
        <f>BG38*0.00405</f>
        <v>16.657116287947627</v>
      </c>
      <c r="BI38" s="10">
        <f t="shared" si="23"/>
        <v>4096.2111029583803</v>
      </c>
      <c r="BJ38" s="8">
        <f t="shared" si="82"/>
        <v>4166.5509031464835</v>
      </c>
      <c r="BK38" s="2">
        <v>36</v>
      </c>
      <c r="BL38" s="10">
        <f t="shared" si="24"/>
        <v>4202.5509031464835</v>
      </c>
      <c r="BM38" s="9">
        <f>BL38*0.00405</f>
        <v>17.020331157743257</v>
      </c>
      <c r="BN38" s="10">
        <f t="shared" si="25"/>
        <v>4185.5305719887401</v>
      </c>
      <c r="BO38" s="8">
        <f t="shared" si="83"/>
        <v>4195.874705694815</v>
      </c>
      <c r="BP38" s="2">
        <v>36</v>
      </c>
      <c r="BQ38" s="10">
        <f t="shared" si="26"/>
        <v>4231.874705694815</v>
      </c>
      <c r="BR38" s="9">
        <f>BQ38*0.00405</f>
        <v>17.139092558064</v>
      </c>
      <c r="BS38" s="10">
        <f t="shared" si="27"/>
        <v>4214.7356131367515</v>
      </c>
      <c r="BT38" s="8">
        <f t="shared" si="84"/>
        <v>4230.9679910993063</v>
      </c>
      <c r="BU38" s="2">
        <v>36</v>
      </c>
      <c r="BV38" s="10">
        <f t="shared" si="28"/>
        <v>4266.9679910993063</v>
      </c>
      <c r="BW38" s="9">
        <f>BV38*0.00405</f>
        <v>17.28122036395219</v>
      </c>
      <c r="BX38" s="10">
        <f t="shared" si="107"/>
        <v>4249.686770735354</v>
      </c>
      <c r="BY38" s="8">
        <f t="shared" si="85"/>
        <v>4272.8012557940901</v>
      </c>
      <c r="BZ38" s="2">
        <v>36</v>
      </c>
      <c r="CA38" s="10">
        <f t="shared" si="29"/>
        <v>4308.8012557940901</v>
      </c>
      <c r="CB38" s="9">
        <f>CA38*0.00405</f>
        <v>17.450645085966062</v>
      </c>
      <c r="CC38" s="10">
        <f t="shared" si="30"/>
        <v>4291.3506107081239</v>
      </c>
      <c r="CD38" s="8">
        <f t="shared" si="86"/>
        <v>4314.5712669790437</v>
      </c>
      <c r="CE38" s="2">
        <v>36</v>
      </c>
      <c r="CF38" s="10">
        <f t="shared" si="31"/>
        <v>4350.5712669790437</v>
      </c>
      <c r="CG38" s="9">
        <f>CF38*0.00405</f>
        <v>17.619813631265124</v>
      </c>
      <c r="CH38" s="10">
        <f t="shared" si="32"/>
        <v>4332.9514533477786</v>
      </c>
      <c r="CI38" s="8">
        <f t="shared" si="87"/>
        <v>4356.2861983348312</v>
      </c>
      <c r="CJ38" s="2">
        <v>36</v>
      </c>
      <c r="CK38" s="10">
        <f t="shared" si="33"/>
        <v>4392.2861983348312</v>
      </c>
      <c r="CL38" s="9">
        <f>CK38*0.00405</f>
        <v>17.788759103256066</v>
      </c>
      <c r="CM38" s="10">
        <f t="shared" si="34"/>
        <v>4374.4974392315753</v>
      </c>
      <c r="CN38" s="8">
        <f t="shared" si="88"/>
        <v>2409.2817643640574</v>
      </c>
      <c r="CO38" s="2">
        <v>36</v>
      </c>
      <c r="CP38" s="10">
        <f t="shared" si="35"/>
        <v>2445.2817643640574</v>
      </c>
      <c r="CQ38" s="9">
        <f>CP38*0.00405</f>
        <v>9.9033911456744317</v>
      </c>
      <c r="CR38" s="10">
        <f t="shared" si="36"/>
        <v>2435.3783732183829</v>
      </c>
      <c r="CS38" s="8">
        <f t="shared" si="89"/>
        <v>2475.3654118546547</v>
      </c>
      <c r="CT38" s="2">
        <v>36</v>
      </c>
      <c r="CU38" s="10">
        <f t="shared" si="37"/>
        <v>2511.3654118546547</v>
      </c>
      <c r="CV38" s="9">
        <f>CU38*0.00405</f>
        <v>10.171029918011351</v>
      </c>
      <c r="CW38" s="10">
        <f t="shared" si="38"/>
        <v>2501.1943819366434</v>
      </c>
      <c r="CX38" s="8">
        <f t="shared" si="90"/>
        <v>2541.3929011620094</v>
      </c>
      <c r="CY38" s="2">
        <v>36</v>
      </c>
      <c r="CZ38" s="10">
        <f t="shared" si="39"/>
        <v>2577.3929011620094</v>
      </c>
      <c r="DA38" s="9">
        <f>CZ38*0.00405</f>
        <v>10.438441249706138</v>
      </c>
      <c r="DB38" s="10">
        <f t="shared" si="40"/>
        <v>2566.9544599123033</v>
      </c>
      <c r="DC38" s="8">
        <f t="shared" si="91"/>
        <v>2607.3537532830783</v>
      </c>
      <c r="DD38" s="2">
        <v>36</v>
      </c>
      <c r="DE38" s="10">
        <f t="shared" si="41"/>
        <v>2643.3537532830783</v>
      </c>
      <c r="DF38" s="9">
        <f>DE38*0.00405</f>
        <v>10.705582700796466</v>
      </c>
      <c r="DG38" s="10">
        <f t="shared" si="42"/>
        <v>2632.6481705822816</v>
      </c>
      <c r="DH38" s="8">
        <f t="shared" si="92"/>
        <v>2673.2537392190079</v>
      </c>
      <c r="DI38" s="2">
        <v>36</v>
      </c>
      <c r="DJ38" s="10">
        <f t="shared" si="43"/>
        <v>2709.2537392190079</v>
      </c>
      <c r="DK38" s="9">
        <f>DJ38*0.00405</f>
        <v>10.972477643836982</v>
      </c>
      <c r="DL38" s="10">
        <f t="shared" si="44"/>
        <v>2698.2812615751709</v>
      </c>
      <c r="DM38" s="8">
        <f t="shared" si="93"/>
        <v>2798.7606030542051</v>
      </c>
      <c r="DN38" s="2">
        <v>36</v>
      </c>
      <c r="DO38" s="10">
        <f t="shared" si="45"/>
        <v>2834.7606030542051</v>
      </c>
      <c r="DP38" s="9">
        <f>DO38*0.00405</f>
        <v>11.480780442369531</v>
      </c>
      <c r="DQ38" s="10">
        <f t="shared" si="46"/>
        <v>2823.2798226118357</v>
      </c>
      <c r="DR38" s="8">
        <f t="shared" si="94"/>
        <v>2916.5052810349257</v>
      </c>
      <c r="DS38" s="2">
        <v>36</v>
      </c>
      <c r="DT38" s="10">
        <f t="shared" si="47"/>
        <v>2952.5052810349257</v>
      </c>
      <c r="DU38" s="9">
        <f>DT38*0.00405</f>
        <v>11.957646388191449</v>
      </c>
      <c r="DV38" s="10">
        <f t="shared" si="48"/>
        <v>2940.5476346467344</v>
      </c>
      <c r="DW38" s="8">
        <f t="shared" si="95"/>
        <v>3028.4162474029704</v>
      </c>
      <c r="DX38" s="2">
        <v>36</v>
      </c>
      <c r="DY38" s="10">
        <f t="shared" si="49"/>
        <v>3064.4162474029704</v>
      </c>
      <c r="DZ38" s="9">
        <f>DY38*0.00405</f>
        <v>12.41088580198203</v>
      </c>
      <c r="EA38" s="10">
        <f t="shared" si="50"/>
        <v>3052.0053616009882</v>
      </c>
      <c r="EB38" s="8">
        <f t="shared" si="96"/>
        <v>3141.2027499080691</v>
      </c>
      <c r="EC38" s="2">
        <v>36</v>
      </c>
      <c r="ED38" s="10">
        <f t="shared" si="51"/>
        <v>3177.2027499080691</v>
      </c>
      <c r="EE38" s="9">
        <f>ED38*0.00405</f>
        <v>12.86767113712768</v>
      </c>
      <c r="EF38" s="10">
        <f t="shared" si="52"/>
        <v>3164.3350787709414</v>
      </c>
      <c r="EG38" s="8">
        <f t="shared" si="97"/>
        <v>3253.9074917082171</v>
      </c>
      <c r="EH38" s="2">
        <v>36</v>
      </c>
      <c r="EI38" s="10">
        <f t="shared" si="53"/>
        <v>3289.9074917082171</v>
      </c>
      <c r="EJ38" s="9">
        <f>EI38*0.00405</f>
        <v>13.324125341418279</v>
      </c>
      <c r="EK38" s="10">
        <f t="shared" si="54"/>
        <v>3276.5833663667986</v>
      </c>
      <c r="EL38" s="8">
        <f t="shared" si="98"/>
        <v>2707.9917981560097</v>
      </c>
      <c r="EM38" s="2">
        <v>36</v>
      </c>
      <c r="EN38" s="10">
        <f t="shared" si="55"/>
        <v>2743.9917981560097</v>
      </c>
      <c r="EO38" s="9">
        <f>EN38*0.00405</f>
        <v>11.113166782531838</v>
      </c>
      <c r="EP38" s="10">
        <f t="shared" si="56"/>
        <v>2732.8786313734777</v>
      </c>
      <c r="EQ38" s="8">
        <f t="shared" si="99"/>
        <v>2825.9134116344712</v>
      </c>
      <c r="ER38" s="2">
        <v>36</v>
      </c>
      <c r="ES38" s="10">
        <f t="shared" si="57"/>
        <v>2861.9134116344712</v>
      </c>
      <c r="ET38" s="9">
        <f>ES38*0.00405</f>
        <v>11.590749317119608</v>
      </c>
      <c r="EU38" s="10">
        <f t="shared" si="58"/>
        <v>2850.3226623173518</v>
      </c>
      <c r="EV38" s="8">
        <f t="shared" si="100"/>
        <v>2944.7237623016945</v>
      </c>
      <c r="EW38" s="2">
        <v>36</v>
      </c>
      <c r="EX38" s="10">
        <f t="shared" si="59"/>
        <v>2980.7237623016945</v>
      </c>
      <c r="EY38" s="9">
        <f>EX38*0.00405</f>
        <v>12.071931237321863</v>
      </c>
      <c r="EZ38" s="10">
        <f t="shared" si="60"/>
        <v>2968.6518310643728</v>
      </c>
      <c r="FA38" s="8">
        <f t="shared" si="101"/>
        <v>3060.601544835064</v>
      </c>
      <c r="FB38" s="2">
        <v>36</v>
      </c>
      <c r="FC38" s="10">
        <f t="shared" si="61"/>
        <v>3096.601544835064</v>
      </c>
      <c r="FD38" s="9">
        <f>FC38*0.00405</f>
        <v>12.541236256582009</v>
      </c>
      <c r="FE38" s="10">
        <f t="shared" si="62"/>
        <v>3084.0603085784819</v>
      </c>
      <c r="FF38" s="8">
        <f t="shared" si="102"/>
        <v>3177.3660468826697</v>
      </c>
      <c r="FG38" s="2">
        <v>36</v>
      </c>
      <c r="FH38" s="10">
        <f t="shared" si="63"/>
        <v>3213.3660468826697</v>
      </c>
      <c r="FI38" s="9">
        <f>FH38*0.00405</f>
        <v>13.014132489874811</v>
      </c>
      <c r="FJ38" s="10">
        <f t="shared" si="64"/>
        <v>3200.3519143927947</v>
      </c>
      <c r="FK38" s="8">
        <f t="shared" si="103"/>
        <v>3227.5320409572332</v>
      </c>
      <c r="FL38" s="2">
        <v>36</v>
      </c>
      <c r="FM38" s="10">
        <f t="shared" si="65"/>
        <v>3263.5320409572332</v>
      </c>
      <c r="FN38" s="9">
        <f>FM38*0.00405</f>
        <v>13.217304765876793</v>
      </c>
      <c r="FO38" s="10">
        <f t="shared" si="66"/>
        <v>3250.3147361913566</v>
      </c>
      <c r="FP38" s="8">
        <f t="shared" si="104"/>
        <v>3283.3888172244483</v>
      </c>
      <c r="FQ38" s="2">
        <v>36</v>
      </c>
      <c r="FR38" s="10">
        <f t="shared" si="67"/>
        <v>3319.3888172244483</v>
      </c>
      <c r="FS38" s="9">
        <f>FR38*0.00405</f>
        <v>13.443524709759014</v>
      </c>
      <c r="FT38" s="10">
        <f t="shared" si="68"/>
        <v>3305.9452925146893</v>
      </c>
      <c r="FU38" s="8">
        <f t="shared" si="105"/>
        <v>3280.2531718695873</v>
      </c>
      <c r="FV38" s="2">
        <v>36</v>
      </c>
      <c r="FW38" s="10">
        <f t="shared" si="69"/>
        <v>3316.2531718695873</v>
      </c>
      <c r="FX38" s="9">
        <f>FW38*0.00405</f>
        <v>13.430825346071828</v>
      </c>
      <c r="FY38" s="10">
        <f t="shared" si="70"/>
        <v>3302.8223465235155</v>
      </c>
      <c r="FZ38" s="8">
        <f t="shared" si="106"/>
        <v>3285.6783937473315</v>
      </c>
    </row>
    <row r="39" spans="1:182" s="9" customFormat="1" x14ac:dyDescent="0.3">
      <c r="A39" s="9">
        <v>53</v>
      </c>
      <c r="B39" s="4">
        <v>4560</v>
      </c>
      <c r="C39">
        <v>46</v>
      </c>
      <c r="D39" s="9">
        <f t="shared" si="1"/>
        <v>4606</v>
      </c>
      <c r="E39" s="9">
        <f>D39*0.00405</f>
        <v>18.654299999999999</v>
      </c>
      <c r="F39" s="10">
        <f t="shared" si="2"/>
        <v>4587.3456999999999</v>
      </c>
      <c r="G39" s="8">
        <f t="shared" si="71"/>
        <v>4587.3456999999999</v>
      </c>
      <c r="H39" s="10">
        <v>41</v>
      </c>
      <c r="I39" s="10">
        <f t="shared" si="3"/>
        <v>4628.3456999999999</v>
      </c>
      <c r="J39" s="9">
        <f>I39*0.00405</f>
        <v>18.744800084999998</v>
      </c>
      <c r="K39" s="10">
        <f t="shared" si="4"/>
        <v>4609.6008999149999</v>
      </c>
      <c r="L39" s="8">
        <f t="shared" si="72"/>
        <v>4610.5968499149994</v>
      </c>
      <c r="M39" s="10">
        <v>37</v>
      </c>
      <c r="N39" s="10">
        <f t="shared" si="5"/>
        <v>4647.5968499149994</v>
      </c>
      <c r="O39" s="9">
        <f>N39*0.00405</f>
        <v>18.822767242155745</v>
      </c>
      <c r="P39" s="10">
        <f t="shared" si="6"/>
        <v>4628.7740826728441</v>
      </c>
      <c r="Q39" s="8">
        <f t="shared" si="73"/>
        <v>4628.7781162703441</v>
      </c>
      <c r="R39" s="10">
        <v>37</v>
      </c>
      <c r="S39" s="10">
        <f t="shared" si="7"/>
        <v>4665.7781162703441</v>
      </c>
      <c r="T39" s="9">
        <f>S39*0.00405</f>
        <v>18.896401370894893</v>
      </c>
      <c r="U39" s="10">
        <f t="shared" si="108"/>
        <v>4646.8817148994494</v>
      </c>
      <c r="V39" s="8">
        <f t="shared" si="74"/>
        <v>4673.0302918065436</v>
      </c>
      <c r="W39" s="10">
        <v>37</v>
      </c>
      <c r="X39" s="10">
        <f t="shared" si="8"/>
        <v>4710.0302918065436</v>
      </c>
      <c r="Y39" s="9">
        <f>X39*0.00405</f>
        <v>19.075622681816501</v>
      </c>
      <c r="Z39" s="10">
        <f t="shared" si="9"/>
        <v>4690.9546691247269</v>
      </c>
      <c r="AA39" s="8">
        <f t="shared" si="75"/>
        <v>4714.2155890265449</v>
      </c>
      <c r="AB39" s="10">
        <v>37</v>
      </c>
      <c r="AC39" s="10">
        <f t="shared" si="10"/>
        <v>4751.2155890265449</v>
      </c>
      <c r="AD39" s="9">
        <f>AC39*0.00405</f>
        <v>19.242423135557505</v>
      </c>
      <c r="AE39" s="10">
        <f t="shared" si="11"/>
        <v>4731.9731658909877</v>
      </c>
      <c r="AF39" s="8">
        <f t="shared" si="76"/>
        <v>4753.3217709347027</v>
      </c>
      <c r="AG39" s="2">
        <v>35</v>
      </c>
      <c r="AH39" s="10">
        <f t="shared" si="12"/>
        <v>4788.3217709347027</v>
      </c>
      <c r="AI39" s="9">
        <f>AH39*0.00405</f>
        <v>19.392703172285547</v>
      </c>
      <c r="AJ39" s="10">
        <f t="shared" si="13"/>
        <v>4768.9290677624176</v>
      </c>
      <c r="AK39" s="8">
        <f t="shared" si="77"/>
        <v>4790.3330080535343</v>
      </c>
      <c r="AL39" s="2">
        <v>35</v>
      </c>
      <c r="AM39" s="10">
        <f t="shared" si="14"/>
        <v>4825.3330080535343</v>
      </c>
      <c r="AN39" s="9">
        <f>AM39*0.00405</f>
        <v>19.542598682616813</v>
      </c>
      <c r="AO39" s="10">
        <f t="shared" si="15"/>
        <v>4805.7904093709176</v>
      </c>
      <c r="AP39" s="8">
        <f t="shared" si="78"/>
        <v>4828.2296494589627</v>
      </c>
      <c r="AQ39" s="2">
        <v>35</v>
      </c>
      <c r="AR39" s="10">
        <f t="shared" si="16"/>
        <v>4863.2296494589627</v>
      </c>
      <c r="AS39" s="9">
        <f>AR39*0.00405</f>
        <v>19.696080080308796</v>
      </c>
      <c r="AT39" s="10">
        <f t="shared" si="17"/>
        <v>4843.5335693786537</v>
      </c>
      <c r="AU39" s="8">
        <f t="shared" si="79"/>
        <v>3819.4517954443754</v>
      </c>
      <c r="AV39" s="2">
        <v>35</v>
      </c>
      <c r="AW39" s="10">
        <f t="shared" si="18"/>
        <v>3854.4517954443754</v>
      </c>
      <c r="AX39" s="9">
        <f>AW39*0.00405</f>
        <v>15.61052977154972</v>
      </c>
      <c r="AY39" s="10">
        <f t="shared" si="19"/>
        <v>3838.8412656728256</v>
      </c>
      <c r="AZ39" s="8">
        <f t="shared" si="80"/>
        <v>3915.1207904002322</v>
      </c>
      <c r="BA39" s="2">
        <v>35</v>
      </c>
      <c r="BB39" s="10">
        <f t="shared" si="20"/>
        <v>3950.1207904002322</v>
      </c>
      <c r="BC39" s="9">
        <f>BB39*0.00405</f>
        <v>15.997989201120939</v>
      </c>
      <c r="BD39" s="10">
        <f t="shared" si="21"/>
        <v>3934.1228011991111</v>
      </c>
      <c r="BE39" s="8">
        <f t="shared" si="81"/>
        <v>4006.727159072515</v>
      </c>
      <c r="BF39" s="2">
        <v>35</v>
      </c>
      <c r="BG39" s="10">
        <f t="shared" si="22"/>
        <v>4041.727159072515</v>
      </c>
      <c r="BH39" s="9">
        <f>BG39*0.00405</f>
        <v>16.368994994243685</v>
      </c>
      <c r="BI39" s="10">
        <f t="shared" si="23"/>
        <v>4025.3581640782713</v>
      </c>
      <c r="BJ39" s="8">
        <f t="shared" si="82"/>
        <v>4096.2111029583803</v>
      </c>
      <c r="BK39" s="2">
        <v>35</v>
      </c>
      <c r="BL39" s="10">
        <f t="shared" si="24"/>
        <v>4131.2111029583803</v>
      </c>
      <c r="BM39" s="9">
        <f>BL39*0.00405</f>
        <v>16.73140496698144</v>
      </c>
      <c r="BN39" s="10">
        <f t="shared" si="25"/>
        <v>4114.479697991399</v>
      </c>
      <c r="BO39" s="8">
        <f t="shared" si="83"/>
        <v>4185.5305719887401</v>
      </c>
      <c r="BP39" s="2">
        <v>35</v>
      </c>
      <c r="BQ39" s="10">
        <f t="shared" si="26"/>
        <v>4220.5305719887401</v>
      </c>
      <c r="BR39" s="9">
        <f>BQ39*0.00405</f>
        <v>17.093148816554397</v>
      </c>
      <c r="BS39" s="10">
        <f t="shared" si="27"/>
        <v>4203.4374231721858</v>
      </c>
      <c r="BT39" s="8">
        <f t="shared" si="84"/>
        <v>4214.7356131367515</v>
      </c>
      <c r="BU39" s="2">
        <v>35</v>
      </c>
      <c r="BV39" s="10">
        <f t="shared" si="28"/>
        <v>4249.7356131367515</v>
      </c>
      <c r="BW39" s="9">
        <f>BV39*0.00405</f>
        <v>17.211429233203841</v>
      </c>
      <c r="BX39" s="10">
        <f t="shared" si="107"/>
        <v>4232.524183903548</v>
      </c>
      <c r="BY39" s="8">
        <f t="shared" si="85"/>
        <v>4249.686770735354</v>
      </c>
      <c r="BZ39" s="2">
        <v>35</v>
      </c>
      <c r="CA39" s="10">
        <f t="shared" si="29"/>
        <v>4284.686770735354</v>
      </c>
      <c r="CB39" s="9">
        <f>CA39*0.00405</f>
        <v>17.352981421478184</v>
      </c>
      <c r="CC39" s="10">
        <f t="shared" si="30"/>
        <v>4267.333789313876</v>
      </c>
      <c r="CD39" s="8">
        <f t="shared" si="86"/>
        <v>4291.3506107081239</v>
      </c>
      <c r="CE39" s="2">
        <v>35</v>
      </c>
      <c r="CF39" s="10">
        <f t="shared" si="31"/>
        <v>4326.3506107081239</v>
      </c>
      <c r="CG39" s="9">
        <f>CF39*0.00405</f>
        <v>17.521719973367901</v>
      </c>
      <c r="CH39" s="10">
        <f t="shared" si="32"/>
        <v>4308.828890734756</v>
      </c>
      <c r="CI39" s="8">
        <f t="shared" si="87"/>
        <v>4332.9514533477786</v>
      </c>
      <c r="CJ39" s="2">
        <v>35</v>
      </c>
      <c r="CK39" s="10">
        <f t="shared" si="33"/>
        <v>4367.9514533477786</v>
      </c>
      <c r="CL39" s="9">
        <f>CK39*0.00405</f>
        <v>17.690203386058503</v>
      </c>
      <c r="CM39" s="10">
        <f t="shared" si="34"/>
        <v>4350.2612499617198</v>
      </c>
      <c r="CN39" s="8">
        <f t="shared" si="88"/>
        <v>4374.4974392315753</v>
      </c>
      <c r="CO39" s="2">
        <v>35</v>
      </c>
      <c r="CP39" s="10">
        <f t="shared" si="35"/>
        <v>4409.4974392315753</v>
      </c>
      <c r="CQ39" s="9">
        <f>CP39*0.00405</f>
        <v>17.85846462888788</v>
      </c>
      <c r="CR39" s="10">
        <f t="shared" si="36"/>
        <v>4391.6389746026871</v>
      </c>
      <c r="CS39" s="8">
        <f t="shared" si="89"/>
        <v>2435.3783732183829</v>
      </c>
      <c r="CT39" s="2">
        <v>35</v>
      </c>
      <c r="CU39" s="10">
        <f t="shared" si="37"/>
        <v>2470.3783732183829</v>
      </c>
      <c r="CV39" s="9">
        <f>CU39*0.00405</f>
        <v>10.005032411534451</v>
      </c>
      <c r="CW39" s="10">
        <f t="shared" si="38"/>
        <v>2460.3733408068483</v>
      </c>
      <c r="CX39" s="8">
        <f t="shared" si="90"/>
        <v>2501.1943819366434</v>
      </c>
      <c r="CY39" s="2">
        <v>35</v>
      </c>
      <c r="CZ39" s="10">
        <f t="shared" si="39"/>
        <v>2536.1943819366434</v>
      </c>
      <c r="DA39" s="9">
        <f>CZ39*0.00405</f>
        <v>10.271587246843405</v>
      </c>
      <c r="DB39" s="10">
        <f t="shared" si="40"/>
        <v>2525.9227946898</v>
      </c>
      <c r="DC39" s="8">
        <f t="shared" si="91"/>
        <v>2566.9544599123033</v>
      </c>
      <c r="DD39" s="2">
        <v>35</v>
      </c>
      <c r="DE39" s="10">
        <f t="shared" si="41"/>
        <v>2601.9544599123033</v>
      </c>
      <c r="DF39" s="9">
        <f>DE39*0.00405</f>
        <v>10.537915562644828</v>
      </c>
      <c r="DG39" s="10">
        <f t="shared" si="42"/>
        <v>2591.4165443496586</v>
      </c>
      <c r="DH39" s="8">
        <f t="shared" si="92"/>
        <v>2632.6481705822816</v>
      </c>
      <c r="DI39" s="2">
        <v>35</v>
      </c>
      <c r="DJ39" s="10">
        <f t="shared" si="43"/>
        <v>2667.6481705822816</v>
      </c>
      <c r="DK39" s="9">
        <f>DJ39*0.00405</f>
        <v>10.803975090858239</v>
      </c>
      <c r="DL39" s="10">
        <f t="shared" si="44"/>
        <v>2656.8441954914233</v>
      </c>
      <c r="DM39" s="8">
        <f t="shared" si="93"/>
        <v>2698.2812615751709</v>
      </c>
      <c r="DN39" s="2">
        <v>35</v>
      </c>
      <c r="DO39" s="10">
        <f t="shared" si="45"/>
        <v>2733.2812615751709</v>
      </c>
      <c r="DP39" s="9">
        <f>DO39*0.00405</f>
        <v>11.069789109379441</v>
      </c>
      <c r="DQ39" s="10">
        <f t="shared" si="46"/>
        <v>2722.2114724657913</v>
      </c>
      <c r="DR39" s="8">
        <f t="shared" si="94"/>
        <v>2823.2798226118357</v>
      </c>
      <c r="DS39" s="2">
        <v>35</v>
      </c>
      <c r="DT39" s="10">
        <f t="shared" si="47"/>
        <v>2858.2798226118357</v>
      </c>
      <c r="DU39" s="9">
        <f>DT39*0.00405</f>
        <v>11.576033281577933</v>
      </c>
      <c r="DV39" s="10">
        <f t="shared" si="48"/>
        <v>2846.7037893302577</v>
      </c>
      <c r="DW39" s="8">
        <f t="shared" si="95"/>
        <v>2940.5476346467344</v>
      </c>
      <c r="DX39" s="2">
        <v>35</v>
      </c>
      <c r="DY39" s="10">
        <f t="shared" si="49"/>
        <v>2975.5476346467344</v>
      </c>
      <c r="DZ39" s="9">
        <f>DY39*0.00405</f>
        <v>12.050967920319273</v>
      </c>
      <c r="EA39" s="10">
        <f t="shared" si="50"/>
        <v>2963.4966667264152</v>
      </c>
      <c r="EB39" s="8">
        <f t="shared" si="96"/>
        <v>3052.0053616009882</v>
      </c>
      <c r="EC39" s="2">
        <v>35</v>
      </c>
      <c r="ED39" s="10">
        <f t="shared" si="51"/>
        <v>3087.0053616009882</v>
      </c>
      <c r="EE39" s="9">
        <f>ED39*0.00405</f>
        <v>12.502371714484001</v>
      </c>
      <c r="EF39" s="10">
        <f t="shared" si="52"/>
        <v>3074.5029898865041</v>
      </c>
      <c r="EG39" s="8">
        <f t="shared" si="97"/>
        <v>3164.3350787709414</v>
      </c>
      <c r="EH39" s="2">
        <v>35</v>
      </c>
      <c r="EI39" s="10">
        <f t="shared" si="53"/>
        <v>3199.3350787709414</v>
      </c>
      <c r="EJ39" s="9">
        <f>EI39*0.00405</f>
        <v>12.957307069022312</v>
      </c>
      <c r="EK39" s="10">
        <f t="shared" si="54"/>
        <v>3186.3777717019193</v>
      </c>
      <c r="EL39" s="8">
        <f t="shared" si="98"/>
        <v>3276.5833663667986</v>
      </c>
      <c r="EM39" s="2">
        <v>35</v>
      </c>
      <c r="EN39" s="10">
        <f t="shared" si="55"/>
        <v>3311.5833663667986</v>
      </c>
      <c r="EO39" s="9">
        <f>EN39*0.00405</f>
        <v>13.411912633785533</v>
      </c>
      <c r="EP39" s="10">
        <f t="shared" si="56"/>
        <v>3298.1714537330131</v>
      </c>
      <c r="EQ39" s="8">
        <f t="shared" si="99"/>
        <v>2732.8786313734777</v>
      </c>
      <c r="ER39" s="2">
        <v>35</v>
      </c>
      <c r="ES39" s="10">
        <f t="shared" si="57"/>
        <v>2767.8786313734777</v>
      </c>
      <c r="ET39" s="9">
        <f>ES39*0.00405</f>
        <v>11.209908457062584</v>
      </c>
      <c r="EU39" s="10">
        <f t="shared" si="58"/>
        <v>2756.6687229164149</v>
      </c>
      <c r="EV39" s="8">
        <f t="shared" si="100"/>
        <v>2850.3226623173518</v>
      </c>
      <c r="EW39" s="2">
        <v>35</v>
      </c>
      <c r="EX39" s="10">
        <f t="shared" si="59"/>
        <v>2885.3226623173518</v>
      </c>
      <c r="EY39" s="9">
        <f>EX39*0.00405</f>
        <v>11.685556782385275</v>
      </c>
      <c r="EZ39" s="10">
        <f t="shared" si="60"/>
        <v>2873.6371055349664</v>
      </c>
      <c r="FA39" s="8">
        <f t="shared" si="101"/>
        <v>2968.6518310643728</v>
      </c>
      <c r="FB39" s="2">
        <v>35</v>
      </c>
      <c r="FC39" s="10">
        <f t="shared" si="61"/>
        <v>3003.6518310643728</v>
      </c>
      <c r="FD39" s="9">
        <f>FC39*0.00405</f>
        <v>12.16478991581071</v>
      </c>
      <c r="FE39" s="10">
        <f t="shared" si="62"/>
        <v>2991.4870411485622</v>
      </c>
      <c r="FF39" s="8">
        <f t="shared" si="102"/>
        <v>3084.0603085784819</v>
      </c>
      <c r="FG39" s="2">
        <v>35</v>
      </c>
      <c r="FH39" s="10">
        <f t="shared" si="63"/>
        <v>3119.0603085784819</v>
      </c>
      <c r="FI39" s="9">
        <f>FH39*0.00405</f>
        <v>12.632194249742851</v>
      </c>
      <c r="FJ39" s="10">
        <f t="shared" si="64"/>
        <v>3106.428114328739</v>
      </c>
      <c r="FK39" s="8">
        <f t="shared" si="103"/>
        <v>3200.3519143927947</v>
      </c>
      <c r="FL39" s="2">
        <v>35</v>
      </c>
      <c r="FM39" s="10">
        <f t="shared" si="65"/>
        <v>3235.3519143927947</v>
      </c>
      <c r="FN39" s="9">
        <f>FM39*0.00405</f>
        <v>13.103175253290818</v>
      </c>
      <c r="FO39" s="10">
        <f t="shared" si="66"/>
        <v>3222.2487391395039</v>
      </c>
      <c r="FP39" s="8">
        <f t="shared" si="104"/>
        <v>3250.3147361913566</v>
      </c>
      <c r="FQ39" s="2">
        <v>35</v>
      </c>
      <c r="FR39" s="10">
        <f t="shared" si="67"/>
        <v>3285.3147361913566</v>
      </c>
      <c r="FS39" s="9">
        <f>FR39*0.00405</f>
        <v>13.305524681574994</v>
      </c>
      <c r="FT39" s="10">
        <f t="shared" si="68"/>
        <v>3272.0092115097814</v>
      </c>
      <c r="FU39" s="8">
        <f t="shared" si="105"/>
        <v>3305.9452925146893</v>
      </c>
      <c r="FV39" s="2">
        <v>35</v>
      </c>
      <c r="FW39" s="10">
        <f t="shared" si="69"/>
        <v>3340.9452925146893</v>
      </c>
      <c r="FX39" s="9">
        <f>FW39*0.00405</f>
        <v>13.530828434684491</v>
      </c>
      <c r="FY39" s="10">
        <f t="shared" si="70"/>
        <v>3327.414464080005</v>
      </c>
      <c r="FZ39" s="8">
        <f t="shared" si="106"/>
        <v>3302.8223465235155</v>
      </c>
    </row>
    <row r="40" spans="1:182" s="9" customFormat="1" x14ac:dyDescent="0.3">
      <c r="A40" s="9">
        <v>54</v>
      </c>
      <c r="B40" s="4">
        <v>4560</v>
      </c>
      <c r="C40">
        <v>46</v>
      </c>
      <c r="D40" s="9">
        <f t="shared" si="1"/>
        <v>4606</v>
      </c>
      <c r="E40" s="9">
        <f>D40*0.00405</f>
        <v>18.654299999999999</v>
      </c>
      <c r="F40" s="10">
        <f t="shared" si="2"/>
        <v>4587.3456999999999</v>
      </c>
      <c r="G40" s="8">
        <f t="shared" si="71"/>
        <v>4587.3456999999999</v>
      </c>
      <c r="H40" s="10">
        <v>41</v>
      </c>
      <c r="I40" s="10">
        <f t="shared" si="3"/>
        <v>4628.3456999999999</v>
      </c>
      <c r="J40" s="9">
        <f>I40*0.00405</f>
        <v>18.744800084999998</v>
      </c>
      <c r="K40" s="10">
        <f t="shared" si="4"/>
        <v>4609.6008999149999</v>
      </c>
      <c r="L40" s="8">
        <f t="shared" si="72"/>
        <v>4609.6008999149999</v>
      </c>
      <c r="M40" s="10">
        <v>37</v>
      </c>
      <c r="N40" s="10">
        <f t="shared" si="5"/>
        <v>4646.6008999149999</v>
      </c>
      <c r="O40" s="9">
        <f>N40*0.00405</f>
        <v>18.818733644655747</v>
      </c>
      <c r="P40" s="10">
        <f t="shared" si="6"/>
        <v>4627.7821662703445</v>
      </c>
      <c r="Q40" s="8">
        <f t="shared" si="73"/>
        <v>4628.7740826728441</v>
      </c>
      <c r="R40" s="10">
        <v>37</v>
      </c>
      <c r="S40" s="10">
        <f t="shared" si="7"/>
        <v>4665.7740826728441</v>
      </c>
      <c r="T40" s="9">
        <f>S40*0.00405</f>
        <v>18.896385034825016</v>
      </c>
      <c r="U40" s="10">
        <f t="shared" si="108"/>
        <v>4646.8776976380195</v>
      </c>
      <c r="V40" s="8">
        <f t="shared" si="74"/>
        <v>4646.8817148994494</v>
      </c>
      <c r="W40" s="10">
        <v>37</v>
      </c>
      <c r="X40" s="10">
        <f t="shared" si="8"/>
        <v>4683.8817148994494</v>
      </c>
      <c r="Y40" s="9">
        <f>X40*0.00405</f>
        <v>18.969720945342768</v>
      </c>
      <c r="Z40" s="10">
        <f t="shared" si="9"/>
        <v>4664.9119939541069</v>
      </c>
      <c r="AA40" s="8">
        <f t="shared" si="75"/>
        <v>4690.9546691247269</v>
      </c>
      <c r="AB40" s="10">
        <v>37</v>
      </c>
      <c r="AC40" s="10">
        <f t="shared" si="10"/>
        <v>4727.9546691247269</v>
      </c>
      <c r="AD40" s="9">
        <f>AC40*0.00405</f>
        <v>19.148216409955143</v>
      </c>
      <c r="AE40" s="10">
        <f t="shared" si="11"/>
        <v>4708.8064527147717</v>
      </c>
      <c r="AF40" s="8">
        <f t="shared" si="76"/>
        <v>4731.9731658909877</v>
      </c>
      <c r="AG40" s="2">
        <v>35</v>
      </c>
      <c r="AH40" s="10">
        <f t="shared" si="12"/>
        <v>4766.9731658909877</v>
      </c>
      <c r="AI40" s="9">
        <f>AH40*0.00405</f>
        <v>19.306241321858501</v>
      </c>
      <c r="AJ40" s="10">
        <f t="shared" si="13"/>
        <v>4747.6669245691292</v>
      </c>
      <c r="AK40" s="8">
        <f t="shared" si="77"/>
        <v>4768.9290677624176</v>
      </c>
      <c r="AL40" s="2">
        <v>35</v>
      </c>
      <c r="AM40" s="10">
        <f t="shared" si="14"/>
        <v>4803.9290677624176</v>
      </c>
      <c r="AN40" s="9">
        <f>AM40*0.00405</f>
        <v>19.455912724437791</v>
      </c>
      <c r="AO40" s="10">
        <f t="shared" si="15"/>
        <v>4784.4731550379802</v>
      </c>
      <c r="AP40" s="8">
        <f t="shared" si="78"/>
        <v>4805.7904093709176</v>
      </c>
      <c r="AQ40" s="2">
        <v>35</v>
      </c>
      <c r="AR40" s="10">
        <f t="shared" si="16"/>
        <v>4840.7904093709176</v>
      </c>
      <c r="AS40" s="9">
        <f>AR40*0.00405</f>
        <v>19.605201157952216</v>
      </c>
      <c r="AT40" s="10">
        <f t="shared" si="17"/>
        <v>4821.1852082129653</v>
      </c>
      <c r="AU40" s="8">
        <f t="shared" si="79"/>
        <v>4843.5335693786537</v>
      </c>
      <c r="AV40" s="2">
        <v>35</v>
      </c>
      <c r="AW40" s="10">
        <f t="shared" si="18"/>
        <v>4878.5335693786537</v>
      </c>
      <c r="AX40" s="9">
        <f>AW40*0.00405</f>
        <v>19.758060955983545</v>
      </c>
      <c r="AY40" s="10">
        <f t="shared" si="19"/>
        <v>4858.7755084226701</v>
      </c>
      <c r="AZ40" s="8">
        <f t="shared" si="80"/>
        <v>3838.8412656728256</v>
      </c>
      <c r="BA40" s="2">
        <v>35</v>
      </c>
      <c r="BB40" s="10">
        <f t="shared" si="20"/>
        <v>3873.8412656728256</v>
      </c>
      <c r="BC40" s="9">
        <f>BB40*0.00405</f>
        <v>15.689057125974943</v>
      </c>
      <c r="BD40" s="10">
        <f t="shared" si="21"/>
        <v>3858.1522085468505</v>
      </c>
      <c r="BE40" s="8">
        <f t="shared" si="81"/>
        <v>3934.1228011991111</v>
      </c>
      <c r="BF40" s="2">
        <v>35</v>
      </c>
      <c r="BG40" s="10">
        <f t="shared" si="22"/>
        <v>3969.1228011991111</v>
      </c>
      <c r="BH40" s="9">
        <f>BG40*0.00405</f>
        <v>16.074947344856398</v>
      </c>
      <c r="BI40" s="10">
        <f t="shared" si="23"/>
        <v>3953.0478538542548</v>
      </c>
      <c r="BJ40" s="8">
        <f t="shared" si="82"/>
        <v>4025.3581640782713</v>
      </c>
      <c r="BK40" s="2">
        <v>35</v>
      </c>
      <c r="BL40" s="10">
        <f t="shared" si="24"/>
        <v>4060.3581640782713</v>
      </c>
      <c r="BM40" s="9">
        <f>BL40*0.00405</f>
        <v>16.444450564516998</v>
      </c>
      <c r="BN40" s="10">
        <f t="shared" si="25"/>
        <v>4043.9137135137544</v>
      </c>
      <c r="BO40" s="8">
        <f t="shared" si="83"/>
        <v>4114.479697991399</v>
      </c>
      <c r="BP40" s="2">
        <v>35</v>
      </c>
      <c r="BQ40" s="10">
        <f t="shared" si="26"/>
        <v>4149.479697991399</v>
      </c>
      <c r="BR40" s="9">
        <f>BQ40*0.00405</f>
        <v>16.805392776865165</v>
      </c>
      <c r="BS40" s="10">
        <f t="shared" si="27"/>
        <v>4132.6743052145339</v>
      </c>
      <c r="BT40" s="8">
        <f t="shared" si="84"/>
        <v>4203.4374231721858</v>
      </c>
      <c r="BU40" s="2">
        <v>35</v>
      </c>
      <c r="BV40" s="10">
        <f t="shared" si="28"/>
        <v>4238.4374231721858</v>
      </c>
      <c r="BW40" s="9">
        <f>BV40*0.00405</f>
        <v>17.165671563847351</v>
      </c>
      <c r="BX40" s="10">
        <f t="shared" si="107"/>
        <v>4221.2717516083385</v>
      </c>
      <c r="BY40" s="8">
        <f t="shared" si="85"/>
        <v>4232.524183903548</v>
      </c>
      <c r="BZ40" s="2">
        <v>35</v>
      </c>
      <c r="CA40" s="10">
        <f t="shared" si="29"/>
        <v>4267.524183903548</v>
      </c>
      <c r="CB40" s="9">
        <f>CA40*0.00405</f>
        <v>17.283472944809368</v>
      </c>
      <c r="CC40" s="10">
        <f t="shared" si="30"/>
        <v>4250.2407109587384</v>
      </c>
      <c r="CD40" s="8">
        <f t="shared" si="86"/>
        <v>4267.333789313876</v>
      </c>
      <c r="CE40" s="2">
        <v>35</v>
      </c>
      <c r="CF40" s="10">
        <f t="shared" si="31"/>
        <v>4302.333789313876</v>
      </c>
      <c r="CG40" s="9">
        <f>CF40*0.00405</f>
        <v>17.424451846721198</v>
      </c>
      <c r="CH40" s="10">
        <f t="shared" si="32"/>
        <v>4284.9093374671547</v>
      </c>
      <c r="CI40" s="8">
        <f t="shared" si="87"/>
        <v>4308.828890734756</v>
      </c>
      <c r="CJ40" s="2">
        <v>35</v>
      </c>
      <c r="CK40" s="10">
        <f t="shared" si="33"/>
        <v>4343.828890734756</v>
      </c>
      <c r="CL40" s="9">
        <f>CK40*0.00405</f>
        <v>17.59250700747576</v>
      </c>
      <c r="CM40" s="10">
        <f t="shared" si="34"/>
        <v>4326.2363837272806</v>
      </c>
      <c r="CN40" s="8">
        <f t="shared" si="88"/>
        <v>4350.2612499617198</v>
      </c>
      <c r="CO40" s="2">
        <v>35</v>
      </c>
      <c r="CP40" s="10">
        <f t="shared" si="35"/>
        <v>4385.2612499617198</v>
      </c>
      <c r="CQ40" s="9">
        <f>CP40*0.00405</f>
        <v>17.760308062344965</v>
      </c>
      <c r="CR40" s="10">
        <f t="shared" si="36"/>
        <v>4367.500941899375</v>
      </c>
      <c r="CS40" s="8">
        <f t="shared" si="89"/>
        <v>4391.6389746026871</v>
      </c>
      <c r="CT40" s="2">
        <v>35</v>
      </c>
      <c r="CU40" s="10">
        <f t="shared" si="37"/>
        <v>4426.6389746026871</v>
      </c>
      <c r="CV40" s="9">
        <f>CU40*0.00405</f>
        <v>17.92788784714088</v>
      </c>
      <c r="CW40" s="10">
        <f t="shared" si="38"/>
        <v>4408.7110867555466</v>
      </c>
      <c r="CX40" s="8">
        <f t="shared" si="90"/>
        <v>2460.3733408068483</v>
      </c>
      <c r="CY40" s="2">
        <v>35</v>
      </c>
      <c r="CZ40" s="10">
        <f t="shared" si="39"/>
        <v>2495.3733408068483</v>
      </c>
      <c r="DA40" s="9">
        <f>CZ40*0.00405</f>
        <v>10.106262030267736</v>
      </c>
      <c r="DB40" s="10">
        <f t="shared" si="40"/>
        <v>2485.2670787765805</v>
      </c>
      <c r="DC40" s="8">
        <f t="shared" si="91"/>
        <v>2525.9227946898</v>
      </c>
      <c r="DD40" s="2">
        <v>35</v>
      </c>
      <c r="DE40" s="10">
        <f t="shared" si="41"/>
        <v>2560.9227946898</v>
      </c>
      <c r="DF40" s="9">
        <f>DE40*0.00405</f>
        <v>10.37173731849369</v>
      </c>
      <c r="DG40" s="10">
        <f t="shared" si="42"/>
        <v>2550.5510573713063</v>
      </c>
      <c r="DH40" s="8">
        <f t="shared" si="92"/>
        <v>2591.4165443496586</v>
      </c>
      <c r="DI40" s="2">
        <v>35</v>
      </c>
      <c r="DJ40" s="10">
        <f t="shared" si="43"/>
        <v>2626.4165443496586</v>
      </c>
      <c r="DK40" s="9">
        <f>DJ40*0.00405</f>
        <v>10.636987004616117</v>
      </c>
      <c r="DL40" s="10">
        <f t="shared" si="44"/>
        <v>2615.7795573450426</v>
      </c>
      <c r="DM40" s="8">
        <f t="shared" si="93"/>
        <v>2656.8441954914233</v>
      </c>
      <c r="DN40" s="2">
        <v>35</v>
      </c>
      <c r="DO40" s="10">
        <f t="shared" si="45"/>
        <v>2691.8441954914233</v>
      </c>
      <c r="DP40" s="9">
        <f>DO40*0.00405</f>
        <v>10.901968991740263</v>
      </c>
      <c r="DQ40" s="10">
        <f t="shared" si="46"/>
        <v>2680.9422264996829</v>
      </c>
      <c r="DR40" s="8">
        <f t="shared" si="94"/>
        <v>2722.2114724657913</v>
      </c>
      <c r="DS40" s="2">
        <v>35</v>
      </c>
      <c r="DT40" s="10">
        <f t="shared" si="47"/>
        <v>2757.2114724657913</v>
      </c>
      <c r="DU40" s="9">
        <f>DT40*0.00405</f>
        <v>11.166706463486454</v>
      </c>
      <c r="DV40" s="10">
        <f t="shared" si="48"/>
        <v>2746.0447660023046</v>
      </c>
      <c r="DW40" s="8">
        <f t="shared" si="95"/>
        <v>2846.7037893302577</v>
      </c>
      <c r="DX40" s="2">
        <v>35</v>
      </c>
      <c r="DY40" s="10">
        <f t="shared" si="49"/>
        <v>2881.7037893302577</v>
      </c>
      <c r="DZ40" s="9">
        <f>DY40*0.00405</f>
        <v>11.670900346787542</v>
      </c>
      <c r="EA40" s="10">
        <f t="shared" si="50"/>
        <v>2870.03288898347</v>
      </c>
      <c r="EB40" s="8">
        <f t="shared" si="96"/>
        <v>2963.4966667264152</v>
      </c>
      <c r="EC40" s="2">
        <v>35</v>
      </c>
      <c r="ED40" s="10">
        <f t="shared" si="51"/>
        <v>2998.4966667264152</v>
      </c>
      <c r="EE40" s="9">
        <f>ED40*0.00405</f>
        <v>12.14391150024198</v>
      </c>
      <c r="EF40" s="10">
        <f t="shared" si="52"/>
        <v>2986.3527552261735</v>
      </c>
      <c r="EG40" s="8">
        <f t="shared" si="97"/>
        <v>3074.5029898865041</v>
      </c>
      <c r="EH40" s="2">
        <v>35</v>
      </c>
      <c r="EI40" s="10">
        <f t="shared" si="53"/>
        <v>3109.5029898865041</v>
      </c>
      <c r="EJ40" s="9">
        <f>EI40*0.00405</f>
        <v>12.593487109040341</v>
      </c>
      <c r="EK40" s="10">
        <f t="shared" si="54"/>
        <v>3096.9095027774638</v>
      </c>
      <c r="EL40" s="8">
        <f t="shared" si="98"/>
        <v>3186.3777717019193</v>
      </c>
      <c r="EM40" s="2">
        <v>35</v>
      </c>
      <c r="EN40" s="10">
        <f t="shared" si="55"/>
        <v>3221.3777717019193</v>
      </c>
      <c r="EO40" s="9">
        <f>EN40*0.00405</f>
        <v>13.046579975392772</v>
      </c>
      <c r="EP40" s="10">
        <f t="shared" si="56"/>
        <v>3208.3311917265264</v>
      </c>
      <c r="EQ40" s="8">
        <f t="shared" si="99"/>
        <v>3298.1714537330131</v>
      </c>
      <c r="ER40" s="2">
        <v>35</v>
      </c>
      <c r="ES40" s="10">
        <f t="shared" si="57"/>
        <v>3333.1714537330131</v>
      </c>
      <c r="ET40" s="9">
        <f>ES40*0.00405</f>
        <v>13.499344387618702</v>
      </c>
      <c r="EU40" s="10">
        <f t="shared" si="58"/>
        <v>3319.6721093453943</v>
      </c>
      <c r="EV40" s="8">
        <f t="shared" si="100"/>
        <v>2756.6687229164149</v>
      </c>
      <c r="EW40" s="2">
        <v>35</v>
      </c>
      <c r="EX40" s="10">
        <f t="shared" si="59"/>
        <v>2791.6687229164149</v>
      </c>
      <c r="EY40" s="9">
        <f>EX40*0.00405</f>
        <v>11.306258327811479</v>
      </c>
      <c r="EZ40" s="10">
        <f t="shared" si="60"/>
        <v>2780.3624645886034</v>
      </c>
      <c r="FA40" s="8">
        <f t="shared" si="101"/>
        <v>2873.6371055349664</v>
      </c>
      <c r="FB40" s="2">
        <v>35</v>
      </c>
      <c r="FC40" s="10">
        <f t="shared" si="61"/>
        <v>2908.6371055349664</v>
      </c>
      <c r="FD40" s="9">
        <f>FC40*0.00405</f>
        <v>11.779980277416612</v>
      </c>
      <c r="FE40" s="10">
        <f t="shared" si="62"/>
        <v>2896.8571252575498</v>
      </c>
      <c r="FF40" s="8">
        <f t="shared" si="102"/>
        <v>2991.4870411485622</v>
      </c>
      <c r="FG40" s="2">
        <v>35</v>
      </c>
      <c r="FH40" s="10">
        <f t="shared" si="63"/>
        <v>3026.4870411485622</v>
      </c>
      <c r="FI40" s="9">
        <f>FH40*0.00405</f>
        <v>12.257272516651676</v>
      </c>
      <c r="FJ40" s="10">
        <f t="shared" si="64"/>
        <v>3014.2297686319107</v>
      </c>
      <c r="FK40" s="8">
        <f t="shared" si="103"/>
        <v>3106.428114328739</v>
      </c>
      <c r="FL40" s="2">
        <v>35</v>
      </c>
      <c r="FM40" s="10">
        <f t="shared" si="65"/>
        <v>3141.428114328739</v>
      </c>
      <c r="FN40" s="9">
        <f>FM40*0.00405</f>
        <v>12.722783863031392</v>
      </c>
      <c r="FO40" s="10">
        <f t="shared" si="66"/>
        <v>3128.7053304657074</v>
      </c>
      <c r="FP40" s="8">
        <f t="shared" si="104"/>
        <v>3222.2487391395039</v>
      </c>
      <c r="FQ40" s="2">
        <v>35</v>
      </c>
      <c r="FR40" s="10">
        <f t="shared" si="67"/>
        <v>3257.2487391395039</v>
      </c>
      <c r="FS40" s="9">
        <f>FR40*0.00405</f>
        <v>13.19185739351499</v>
      </c>
      <c r="FT40" s="10">
        <f t="shared" si="68"/>
        <v>3244.0568817459889</v>
      </c>
      <c r="FU40" s="8">
        <f t="shared" si="105"/>
        <v>3272.0092115097814</v>
      </c>
      <c r="FV40" s="2">
        <v>35</v>
      </c>
      <c r="FW40" s="10">
        <f t="shared" si="69"/>
        <v>3307.0092115097814</v>
      </c>
      <c r="FX40" s="9">
        <f>FW40*0.00405</f>
        <v>13.393387306614613</v>
      </c>
      <c r="FY40" s="10">
        <f t="shared" si="70"/>
        <v>3293.615824203167</v>
      </c>
      <c r="FZ40" s="8">
        <f t="shared" si="106"/>
        <v>3327.414464080005</v>
      </c>
    </row>
    <row r="41" spans="1:182" s="4" customFormat="1" x14ac:dyDescent="0.3">
      <c r="A41" s="4">
        <v>55</v>
      </c>
      <c r="B41" s="4">
        <v>7220</v>
      </c>
      <c r="C41">
        <v>6</v>
      </c>
      <c r="D41" s="4">
        <f t="shared" si="1"/>
        <v>7226</v>
      </c>
      <c r="E41" s="4">
        <f>D41*0.006667</f>
        <v>48.175742</v>
      </c>
      <c r="F41" s="11">
        <f t="shared" si="2"/>
        <v>7177.8242579999996</v>
      </c>
      <c r="G41" s="8">
        <f t="shared" si="71"/>
        <v>4587.3456999999999</v>
      </c>
      <c r="H41" s="11">
        <v>5</v>
      </c>
      <c r="I41" s="11">
        <f t="shared" si="3"/>
        <v>4592.3456999999999</v>
      </c>
      <c r="J41" s="4">
        <f>I41*0.006667</f>
        <v>30.617168781899998</v>
      </c>
      <c r="K41" s="11">
        <f t="shared" si="4"/>
        <v>4561.7285312181002</v>
      </c>
      <c r="L41" s="8">
        <f t="shared" si="72"/>
        <v>4609.6008999149999</v>
      </c>
      <c r="M41" s="11">
        <v>5</v>
      </c>
      <c r="N41" s="11">
        <f t="shared" si="5"/>
        <v>4614.6008999149999</v>
      </c>
      <c r="O41" s="4">
        <f>N41*0.006667</f>
        <v>30.765544199733306</v>
      </c>
      <c r="P41" s="11">
        <f t="shared" si="6"/>
        <v>4583.8353557152668</v>
      </c>
      <c r="Q41" s="8">
        <f t="shared" si="73"/>
        <v>4627.7821662703445</v>
      </c>
      <c r="R41" s="11">
        <v>5</v>
      </c>
      <c r="S41" s="11">
        <f t="shared" si="7"/>
        <v>4632.7821662703445</v>
      </c>
      <c r="T41" s="4">
        <f>S41*0.006667</f>
        <v>30.886758702524389</v>
      </c>
      <c r="U41" s="11">
        <f t="shared" si="108"/>
        <v>4601.8954075678203</v>
      </c>
      <c r="V41" s="8">
        <f t="shared" si="74"/>
        <v>4646.8776976380195</v>
      </c>
      <c r="W41" s="11">
        <v>5</v>
      </c>
      <c r="X41" s="11">
        <f t="shared" si="8"/>
        <v>4651.8776976380195</v>
      </c>
      <c r="Y41" s="4">
        <f>X41*0.006667</f>
        <v>31.014068610152677</v>
      </c>
      <c r="Z41" s="11">
        <f t="shared" si="9"/>
        <v>4620.8636290278664</v>
      </c>
      <c r="AA41" s="8">
        <f t="shared" si="75"/>
        <v>4664.9119939541069</v>
      </c>
      <c r="AB41" s="11">
        <v>5</v>
      </c>
      <c r="AC41" s="11">
        <f t="shared" si="10"/>
        <v>4669.9119939541069</v>
      </c>
      <c r="AD41" s="4">
        <f>AC41*0.006667</f>
        <v>31.134303263692033</v>
      </c>
      <c r="AE41" s="11">
        <f t="shared" si="11"/>
        <v>4638.7776906904146</v>
      </c>
      <c r="AF41" s="8">
        <f t="shared" si="76"/>
        <v>4708.8064527147717</v>
      </c>
      <c r="AG41" s="2">
        <v>5</v>
      </c>
      <c r="AH41" s="11">
        <f t="shared" si="12"/>
        <v>4713.8064527147717</v>
      </c>
      <c r="AI41" s="4">
        <f>AH41*0.006667</f>
        <v>31.426947620249383</v>
      </c>
      <c r="AJ41" s="11">
        <f t="shared" si="13"/>
        <v>4682.3795050945228</v>
      </c>
      <c r="AK41" s="8">
        <f t="shared" si="77"/>
        <v>4747.6669245691292</v>
      </c>
      <c r="AL41" s="2">
        <v>5</v>
      </c>
      <c r="AM41" s="11">
        <f t="shared" si="14"/>
        <v>4752.6669245691292</v>
      </c>
      <c r="AN41" s="4">
        <f>AM41*0.006667</f>
        <v>31.686030386102384</v>
      </c>
      <c r="AO41" s="11">
        <f t="shared" si="15"/>
        <v>4720.980894183027</v>
      </c>
      <c r="AP41" s="8">
        <f t="shared" si="78"/>
        <v>4784.4731550379802</v>
      </c>
      <c r="AQ41" s="2">
        <v>5</v>
      </c>
      <c r="AR41" s="11">
        <f t="shared" si="16"/>
        <v>4789.4731550379802</v>
      </c>
      <c r="AS41" s="4">
        <f>AR41*0.006667</f>
        <v>31.931417524638213</v>
      </c>
      <c r="AT41" s="11">
        <f t="shared" si="17"/>
        <v>4757.541737513342</v>
      </c>
      <c r="AU41" s="8">
        <f t="shared" si="79"/>
        <v>4821.1852082129653</v>
      </c>
      <c r="AV41" s="2">
        <v>5</v>
      </c>
      <c r="AW41" s="11">
        <f t="shared" si="18"/>
        <v>4826.1852082129653</v>
      </c>
      <c r="AX41" s="4">
        <f>AW41*0.006667</f>
        <v>32.176176783155839</v>
      </c>
      <c r="AY41" s="11">
        <f t="shared" si="19"/>
        <v>4794.0090314298095</v>
      </c>
      <c r="AZ41" s="8">
        <f t="shared" si="80"/>
        <v>4858.7755084226701</v>
      </c>
      <c r="BA41" s="2">
        <v>5</v>
      </c>
      <c r="BB41" s="11">
        <f t="shared" si="20"/>
        <v>4863.7755084226701</v>
      </c>
      <c r="BC41" s="4">
        <f>BB41*0.006667</f>
        <v>32.42679131465394</v>
      </c>
      <c r="BD41" s="11">
        <f t="shared" si="21"/>
        <v>4831.348717108016</v>
      </c>
      <c r="BE41" s="8">
        <f t="shared" si="81"/>
        <v>3858.1522085468505</v>
      </c>
      <c r="BF41" s="2">
        <v>5</v>
      </c>
      <c r="BG41" s="11">
        <f t="shared" si="22"/>
        <v>3863.1522085468505</v>
      </c>
      <c r="BH41" s="4">
        <f>BG41*0.006667</f>
        <v>25.755635774381854</v>
      </c>
      <c r="BI41" s="11">
        <f t="shared" si="23"/>
        <v>3837.3965727724685</v>
      </c>
      <c r="BJ41" s="8">
        <f t="shared" si="82"/>
        <v>3953.0478538542548</v>
      </c>
      <c r="BK41" s="2">
        <v>5</v>
      </c>
      <c r="BL41" s="11">
        <f t="shared" si="24"/>
        <v>3958.0478538542548</v>
      </c>
      <c r="BM41" s="4">
        <f>BL41*0.006667</f>
        <v>26.388305041646316</v>
      </c>
      <c r="BN41" s="11">
        <f t="shared" si="25"/>
        <v>3931.6595488126086</v>
      </c>
      <c r="BO41" s="8">
        <f t="shared" si="83"/>
        <v>4043.9137135137544</v>
      </c>
      <c r="BP41" s="2">
        <v>5</v>
      </c>
      <c r="BQ41" s="11">
        <f t="shared" si="26"/>
        <v>4048.9137135137544</v>
      </c>
      <c r="BR41" s="4">
        <f>BQ41*0.006667</f>
        <v>26.994107727996202</v>
      </c>
      <c r="BS41" s="11">
        <f t="shared" si="27"/>
        <v>4021.919605785758</v>
      </c>
      <c r="BT41" s="8">
        <f t="shared" si="84"/>
        <v>4132.6743052145339</v>
      </c>
      <c r="BU41" s="2">
        <v>5</v>
      </c>
      <c r="BV41" s="11">
        <f t="shared" si="28"/>
        <v>4137.6743052145339</v>
      </c>
      <c r="BW41" s="4">
        <f>BV41*0.006667</f>
        <v>27.585874592865299</v>
      </c>
      <c r="BX41" s="11">
        <f t="shared" si="107"/>
        <v>4110.0884306216685</v>
      </c>
      <c r="BY41" s="8">
        <f t="shared" si="85"/>
        <v>4221.2717516083385</v>
      </c>
      <c r="BZ41" s="2">
        <v>5</v>
      </c>
      <c r="CA41" s="11">
        <f t="shared" si="29"/>
        <v>4226.2717516083385</v>
      </c>
      <c r="CB41" s="4">
        <f>CA41*0.006667</f>
        <v>28.176553767972795</v>
      </c>
      <c r="CC41" s="11">
        <f t="shared" si="30"/>
        <v>4198.0951978403655</v>
      </c>
      <c r="CD41" s="8">
        <f t="shared" si="86"/>
        <v>4250.2407109587384</v>
      </c>
      <c r="CE41" s="2">
        <v>5</v>
      </c>
      <c r="CF41" s="11">
        <f t="shared" si="31"/>
        <v>4255.2407109587384</v>
      </c>
      <c r="CG41" s="4">
        <f>CF41*0.006667</f>
        <v>28.369689819961909</v>
      </c>
      <c r="CH41" s="11">
        <f t="shared" si="32"/>
        <v>4226.8710211387761</v>
      </c>
      <c r="CI41" s="8">
        <f t="shared" si="87"/>
        <v>4284.9093374671547</v>
      </c>
      <c r="CJ41" s="2">
        <v>5</v>
      </c>
      <c r="CK41" s="11">
        <f t="shared" si="33"/>
        <v>4289.9093374671547</v>
      </c>
      <c r="CL41" s="4">
        <f>CK41*0.006667</f>
        <v>28.600825552893522</v>
      </c>
      <c r="CM41" s="11">
        <f t="shared" si="34"/>
        <v>4261.3085119142615</v>
      </c>
      <c r="CN41" s="8">
        <f t="shared" si="88"/>
        <v>4326.2363837272806</v>
      </c>
      <c r="CO41" s="2">
        <v>5</v>
      </c>
      <c r="CP41" s="11">
        <f t="shared" si="35"/>
        <v>4331.2363837272806</v>
      </c>
      <c r="CQ41" s="4">
        <f>CP41*0.006667</f>
        <v>28.876352970309782</v>
      </c>
      <c r="CR41" s="11">
        <f t="shared" si="36"/>
        <v>4302.3600307569704</v>
      </c>
      <c r="CS41" s="8">
        <f t="shared" si="89"/>
        <v>4367.500941899375</v>
      </c>
      <c r="CT41" s="2">
        <v>5</v>
      </c>
      <c r="CU41" s="11">
        <f t="shared" si="37"/>
        <v>4372.500941899375</v>
      </c>
      <c r="CV41" s="4">
        <f>CU41*0.006667</f>
        <v>29.151463779643134</v>
      </c>
      <c r="CW41" s="11">
        <f t="shared" si="38"/>
        <v>4343.3494781197314</v>
      </c>
      <c r="CX41" s="8">
        <f t="shared" si="90"/>
        <v>4408.7110867555466</v>
      </c>
      <c r="CY41" s="2">
        <v>5</v>
      </c>
      <c r="CZ41" s="11">
        <f t="shared" si="39"/>
        <v>4413.7110867555466</v>
      </c>
      <c r="DA41" s="4">
        <f>CZ41*0.006667</f>
        <v>29.426211815399231</v>
      </c>
      <c r="DB41" s="11">
        <f t="shared" si="40"/>
        <v>4384.2848749401473</v>
      </c>
      <c r="DC41" s="8">
        <f t="shared" si="91"/>
        <v>2485.2670787765805</v>
      </c>
      <c r="DD41" s="2">
        <v>5</v>
      </c>
      <c r="DE41" s="11">
        <f t="shared" si="41"/>
        <v>2490.2670787765805</v>
      </c>
      <c r="DF41" s="4">
        <f>DE41*0.006667</f>
        <v>16.602610614203464</v>
      </c>
      <c r="DG41" s="11">
        <f t="shared" si="42"/>
        <v>2473.664468162377</v>
      </c>
      <c r="DH41" s="8">
        <f t="shared" si="92"/>
        <v>2550.5510573713063</v>
      </c>
      <c r="DI41" s="2">
        <v>5</v>
      </c>
      <c r="DJ41" s="11">
        <f t="shared" si="43"/>
        <v>2555.5510573713063</v>
      </c>
      <c r="DK41" s="4">
        <f>DJ41*0.006667</f>
        <v>17.037858899494498</v>
      </c>
      <c r="DL41" s="11">
        <f t="shared" si="44"/>
        <v>2538.5131984718118</v>
      </c>
      <c r="DM41" s="8">
        <f t="shared" si="93"/>
        <v>2615.7795573450426</v>
      </c>
      <c r="DN41" s="2">
        <v>5</v>
      </c>
      <c r="DO41" s="11">
        <f t="shared" si="45"/>
        <v>2620.7795573450426</v>
      </c>
      <c r="DP41" s="4">
        <f>DO41*0.006667</f>
        <v>17.472737308819401</v>
      </c>
      <c r="DQ41" s="11">
        <f t="shared" si="46"/>
        <v>2603.3068200362231</v>
      </c>
      <c r="DR41" s="8">
        <f t="shared" si="94"/>
        <v>2680.9422264996829</v>
      </c>
      <c r="DS41" s="2">
        <v>5</v>
      </c>
      <c r="DT41" s="11">
        <f t="shared" si="47"/>
        <v>2685.9422264996829</v>
      </c>
      <c r="DU41" s="4">
        <f>DT41*0.006667</f>
        <v>17.907176824073385</v>
      </c>
      <c r="DV41" s="11">
        <f t="shared" si="48"/>
        <v>2668.0350496756096</v>
      </c>
      <c r="DW41" s="8">
        <f t="shared" si="95"/>
        <v>2746.0447660023046</v>
      </c>
      <c r="DX41" s="2">
        <v>5</v>
      </c>
      <c r="DY41" s="11">
        <f t="shared" si="49"/>
        <v>2751.0447660023046</v>
      </c>
      <c r="DZ41" s="4">
        <f>DY41*0.006667</f>
        <v>18.341215454937366</v>
      </c>
      <c r="EA41" s="11">
        <f t="shared" si="50"/>
        <v>2732.7035505473673</v>
      </c>
      <c r="EB41" s="8">
        <f t="shared" si="96"/>
        <v>2870.03288898347</v>
      </c>
      <c r="EC41" s="2">
        <v>5</v>
      </c>
      <c r="ED41" s="11">
        <f t="shared" si="51"/>
        <v>2875.03288898347</v>
      </c>
      <c r="EE41" s="4">
        <f>ED41*0.006667</f>
        <v>19.167844270852797</v>
      </c>
      <c r="EF41" s="11">
        <f t="shared" si="52"/>
        <v>2855.8650447126174</v>
      </c>
      <c r="EG41" s="8">
        <f t="shared" si="97"/>
        <v>2986.3527552261735</v>
      </c>
      <c r="EH41" s="2">
        <v>5</v>
      </c>
      <c r="EI41" s="11">
        <f t="shared" si="53"/>
        <v>2991.3527552261735</v>
      </c>
      <c r="EJ41" s="4">
        <f>EI41*0.006667</f>
        <v>19.9433488190929</v>
      </c>
      <c r="EK41" s="11">
        <f t="shared" si="54"/>
        <v>2971.4094064070805</v>
      </c>
      <c r="EL41" s="8">
        <f t="shared" si="98"/>
        <v>3096.9095027774638</v>
      </c>
      <c r="EM41" s="2">
        <v>5</v>
      </c>
      <c r="EN41" s="11">
        <f t="shared" si="55"/>
        <v>3101.9095027774638</v>
      </c>
      <c r="EO41" s="4">
        <f>EN41*0.006667</f>
        <v>20.68043065501735</v>
      </c>
      <c r="EP41" s="11">
        <f t="shared" si="56"/>
        <v>3081.2290721224463</v>
      </c>
      <c r="EQ41" s="8">
        <f t="shared" si="99"/>
        <v>3208.3311917265264</v>
      </c>
      <c r="ER41" s="2">
        <v>5</v>
      </c>
      <c r="ES41" s="11">
        <f t="shared" si="57"/>
        <v>3213.3311917265264</v>
      </c>
      <c r="ET41" s="4">
        <f>ES41*0.006667</f>
        <v>21.423279055240751</v>
      </c>
      <c r="EU41" s="11">
        <f t="shared" si="58"/>
        <v>3191.9079126712859</v>
      </c>
      <c r="EV41" s="8">
        <f t="shared" si="100"/>
        <v>3319.6721093453943</v>
      </c>
      <c r="EW41" s="2">
        <v>5</v>
      </c>
      <c r="EX41" s="11">
        <f t="shared" si="59"/>
        <v>3324.6721093453943</v>
      </c>
      <c r="EY41" s="4">
        <f>EX41*0.006667</f>
        <v>22.165588953005745</v>
      </c>
      <c r="EZ41" s="11">
        <f t="shared" si="60"/>
        <v>3302.5065203923887</v>
      </c>
      <c r="FA41" s="8">
        <f t="shared" si="101"/>
        <v>2780.3624645886034</v>
      </c>
      <c r="FB41" s="2">
        <v>5</v>
      </c>
      <c r="FC41" s="11">
        <f t="shared" si="61"/>
        <v>2785.3624645886034</v>
      </c>
      <c r="FD41" s="4">
        <f>FC41*0.006667</f>
        <v>18.570011551412218</v>
      </c>
      <c r="FE41" s="11">
        <f t="shared" si="62"/>
        <v>2766.7924530371911</v>
      </c>
      <c r="FF41" s="8">
        <f t="shared" si="102"/>
        <v>2896.8571252575498</v>
      </c>
      <c r="FG41" s="2">
        <v>5</v>
      </c>
      <c r="FH41" s="11">
        <f t="shared" si="63"/>
        <v>2901.8571252575498</v>
      </c>
      <c r="FI41" s="4">
        <f>FH41*0.006667</f>
        <v>19.346681454092085</v>
      </c>
      <c r="FJ41" s="11">
        <f t="shared" si="64"/>
        <v>2882.5104438034577</v>
      </c>
      <c r="FK41" s="8">
        <f t="shared" si="103"/>
        <v>3014.2297686319107</v>
      </c>
      <c r="FL41" s="2">
        <v>5</v>
      </c>
      <c r="FM41" s="11">
        <f t="shared" si="65"/>
        <v>3019.2297686319107</v>
      </c>
      <c r="FN41" s="4">
        <f>FM41*0.006667</f>
        <v>20.12920486746895</v>
      </c>
      <c r="FO41" s="11">
        <f t="shared" si="66"/>
        <v>2999.1005637644416</v>
      </c>
      <c r="FP41" s="8">
        <f t="shared" si="104"/>
        <v>3128.7053304657074</v>
      </c>
      <c r="FQ41" s="2">
        <v>5</v>
      </c>
      <c r="FR41" s="11">
        <f t="shared" si="67"/>
        <v>3133.7053304657074</v>
      </c>
      <c r="FS41" s="4">
        <f>FR41*0.006667</f>
        <v>20.892413438214874</v>
      </c>
      <c r="FT41" s="11">
        <f t="shared" si="68"/>
        <v>3112.8129170274924</v>
      </c>
      <c r="FU41" s="8">
        <f t="shared" si="105"/>
        <v>3244.0568817459889</v>
      </c>
      <c r="FV41" s="2">
        <v>5</v>
      </c>
      <c r="FW41" s="11">
        <f t="shared" si="69"/>
        <v>3249.0568817459889</v>
      </c>
      <c r="FX41" s="4">
        <f>FW41*0.006667</f>
        <v>21.66146223060051</v>
      </c>
      <c r="FY41" s="11">
        <f t="shared" si="70"/>
        <v>3227.3954195153883</v>
      </c>
      <c r="FZ41" s="8">
        <f t="shared" si="106"/>
        <v>3293.615824203167</v>
      </c>
    </row>
    <row r="42" spans="1:182" s="4" customFormat="1" x14ac:dyDescent="0.3">
      <c r="A42" s="4">
        <v>56</v>
      </c>
      <c r="B42" s="4">
        <v>7220</v>
      </c>
      <c r="C42">
        <v>6</v>
      </c>
      <c r="D42" s="4">
        <f t="shared" si="1"/>
        <v>7226</v>
      </c>
      <c r="E42" s="4">
        <f>D42*0.006667</f>
        <v>48.175742</v>
      </c>
      <c r="F42" s="11">
        <f t="shared" si="2"/>
        <v>7177.8242579999996</v>
      </c>
      <c r="G42" s="8">
        <f t="shared" si="71"/>
        <v>7177.8242579999996</v>
      </c>
      <c r="H42" s="11">
        <v>5</v>
      </c>
      <c r="I42" s="11">
        <f t="shared" si="3"/>
        <v>7182.8242579999996</v>
      </c>
      <c r="J42" s="4">
        <f>I42*0.006667</f>
        <v>47.887889328085997</v>
      </c>
      <c r="K42" s="11">
        <f t="shared" si="4"/>
        <v>7134.9363686719134</v>
      </c>
      <c r="L42" s="8">
        <f t="shared" si="72"/>
        <v>4561.7285312181002</v>
      </c>
      <c r="M42" s="11">
        <v>5</v>
      </c>
      <c r="N42" s="11">
        <f t="shared" si="5"/>
        <v>4566.7285312181002</v>
      </c>
      <c r="O42" s="4">
        <f>N42*0.006667</f>
        <v>30.446379117631075</v>
      </c>
      <c r="P42" s="11">
        <f t="shared" si="6"/>
        <v>4536.2821521004689</v>
      </c>
      <c r="Q42" s="8">
        <f t="shared" si="73"/>
        <v>4583.8353557152668</v>
      </c>
      <c r="R42" s="11">
        <v>5</v>
      </c>
      <c r="S42" s="11">
        <f t="shared" si="7"/>
        <v>4588.8353557152668</v>
      </c>
      <c r="T42" s="4">
        <f>S42*0.006667</f>
        <v>30.593765316553686</v>
      </c>
      <c r="U42" s="11">
        <f t="shared" si="108"/>
        <v>4558.241590398713</v>
      </c>
      <c r="V42" s="8">
        <f t="shared" si="74"/>
        <v>4601.8954075678203</v>
      </c>
      <c r="W42" s="11">
        <v>5</v>
      </c>
      <c r="X42" s="11">
        <f t="shared" si="8"/>
        <v>4606.8954075678203</v>
      </c>
      <c r="Y42" s="4">
        <f>X42*0.006667</f>
        <v>30.714171682254658</v>
      </c>
      <c r="Z42" s="11">
        <f t="shared" si="9"/>
        <v>4576.1812358855659</v>
      </c>
      <c r="AA42" s="8">
        <f t="shared" si="75"/>
        <v>4620.8636290278664</v>
      </c>
      <c r="AB42" s="11">
        <v>5</v>
      </c>
      <c r="AC42" s="11">
        <f t="shared" si="10"/>
        <v>4625.8636290278664</v>
      </c>
      <c r="AD42" s="4">
        <f>AC42*0.006667</f>
        <v>30.840632814728785</v>
      </c>
      <c r="AE42" s="11">
        <f t="shared" si="11"/>
        <v>4595.022996213138</v>
      </c>
      <c r="AF42" s="8">
        <f t="shared" si="76"/>
        <v>4638.7776906904146</v>
      </c>
      <c r="AG42" s="2">
        <v>5</v>
      </c>
      <c r="AH42" s="11">
        <f t="shared" si="12"/>
        <v>4643.7776906904146</v>
      </c>
      <c r="AI42" s="4">
        <f>AH42*0.006667</f>
        <v>30.960065863832995</v>
      </c>
      <c r="AJ42" s="11">
        <f t="shared" si="13"/>
        <v>4612.8176248265818</v>
      </c>
      <c r="AK42" s="8">
        <f t="shared" si="77"/>
        <v>4682.3795050945228</v>
      </c>
      <c r="AL42" s="2">
        <v>5</v>
      </c>
      <c r="AM42" s="11">
        <f t="shared" si="14"/>
        <v>4687.3795050945228</v>
      </c>
      <c r="AN42" s="4">
        <f>AM42*0.006667</f>
        <v>31.250759160465183</v>
      </c>
      <c r="AO42" s="11">
        <f t="shared" si="15"/>
        <v>4656.1287459340574</v>
      </c>
      <c r="AP42" s="8">
        <f t="shared" si="78"/>
        <v>4720.980894183027</v>
      </c>
      <c r="AQ42" s="2">
        <v>5</v>
      </c>
      <c r="AR42" s="11">
        <f t="shared" si="16"/>
        <v>4725.980894183027</v>
      </c>
      <c r="AS42" s="4">
        <f>AR42*0.006667</f>
        <v>31.508114621518242</v>
      </c>
      <c r="AT42" s="11">
        <f t="shared" si="17"/>
        <v>4694.472779561509</v>
      </c>
      <c r="AU42" s="8">
        <f t="shared" si="79"/>
        <v>4757.541737513342</v>
      </c>
      <c r="AV42" s="2">
        <v>5</v>
      </c>
      <c r="AW42" s="11">
        <f t="shared" si="18"/>
        <v>4762.541737513342</v>
      </c>
      <c r="AX42" s="4">
        <f>AW42*0.006667</f>
        <v>31.751865764001451</v>
      </c>
      <c r="AY42" s="11">
        <f t="shared" si="19"/>
        <v>4730.7898717493408</v>
      </c>
      <c r="AZ42" s="8">
        <f t="shared" si="80"/>
        <v>4794.0090314298095</v>
      </c>
      <c r="BA42" s="2">
        <v>5</v>
      </c>
      <c r="BB42" s="11">
        <f t="shared" si="20"/>
        <v>4799.0090314298095</v>
      </c>
      <c r="BC42" s="4">
        <f>BB42*0.006667</f>
        <v>31.994993212542539</v>
      </c>
      <c r="BD42" s="11">
        <f t="shared" si="21"/>
        <v>4767.0140382172667</v>
      </c>
      <c r="BE42" s="8">
        <f t="shared" si="81"/>
        <v>4831.348717108016</v>
      </c>
      <c r="BF42" s="2">
        <v>5</v>
      </c>
      <c r="BG42" s="11">
        <f t="shared" si="22"/>
        <v>4836.348717108016</v>
      </c>
      <c r="BH42" s="4">
        <f>BG42*0.006667</f>
        <v>32.243936896959141</v>
      </c>
      <c r="BI42" s="11">
        <f t="shared" si="23"/>
        <v>4804.104780211057</v>
      </c>
      <c r="BJ42" s="8">
        <f t="shared" si="82"/>
        <v>3837.3965727724685</v>
      </c>
      <c r="BK42" s="2">
        <v>5</v>
      </c>
      <c r="BL42" s="11">
        <f t="shared" si="24"/>
        <v>3842.3965727724685</v>
      </c>
      <c r="BM42" s="4">
        <f>BL42*0.006667</f>
        <v>25.617257950674048</v>
      </c>
      <c r="BN42" s="11">
        <f t="shared" si="25"/>
        <v>3816.7793148217943</v>
      </c>
      <c r="BO42" s="8">
        <f t="shared" si="83"/>
        <v>3931.6595488126086</v>
      </c>
      <c r="BP42" s="2">
        <v>5</v>
      </c>
      <c r="BQ42" s="11">
        <f t="shared" si="26"/>
        <v>3936.6595488126086</v>
      </c>
      <c r="BR42" s="4">
        <f>BQ42*0.006667</f>
        <v>26.245709211933661</v>
      </c>
      <c r="BS42" s="11">
        <f t="shared" si="27"/>
        <v>3910.4138396006751</v>
      </c>
      <c r="BT42" s="8">
        <f t="shared" si="84"/>
        <v>4021.919605785758</v>
      </c>
      <c r="BU42" s="2">
        <v>5</v>
      </c>
      <c r="BV42" s="11">
        <f t="shared" si="28"/>
        <v>4026.919605785758</v>
      </c>
      <c r="BW42" s="4">
        <f>BV42*0.006667</f>
        <v>26.847473011773648</v>
      </c>
      <c r="BX42" s="11">
        <f t="shared" si="107"/>
        <v>4000.0721327739843</v>
      </c>
      <c r="BY42" s="8">
        <f t="shared" si="85"/>
        <v>4110.0884306216685</v>
      </c>
      <c r="BZ42" s="2">
        <v>5</v>
      </c>
      <c r="CA42" s="11">
        <f t="shared" si="29"/>
        <v>4115.0884306216685</v>
      </c>
      <c r="CB42" s="4">
        <f>CA42*0.006667</f>
        <v>27.435294566954664</v>
      </c>
      <c r="CC42" s="11">
        <f t="shared" si="30"/>
        <v>4087.6531360547137</v>
      </c>
      <c r="CD42" s="8">
        <f t="shared" si="86"/>
        <v>4198.0951978403655</v>
      </c>
      <c r="CE42" s="2">
        <v>5</v>
      </c>
      <c r="CF42" s="11">
        <f t="shared" si="31"/>
        <v>4203.0951978403655</v>
      </c>
      <c r="CG42" s="4">
        <f>CF42*0.006667</f>
        <v>28.022035684001718</v>
      </c>
      <c r="CH42" s="11">
        <f t="shared" si="32"/>
        <v>4175.0731621563637</v>
      </c>
      <c r="CI42" s="8">
        <f t="shared" si="87"/>
        <v>4226.8710211387761</v>
      </c>
      <c r="CJ42" s="2">
        <v>5</v>
      </c>
      <c r="CK42" s="11">
        <f t="shared" si="33"/>
        <v>4231.8710211387761</v>
      </c>
      <c r="CL42" s="4">
        <f>CK42*0.006667</f>
        <v>28.213884097932223</v>
      </c>
      <c r="CM42" s="11">
        <f t="shared" si="34"/>
        <v>4203.6571370408437</v>
      </c>
      <c r="CN42" s="8">
        <f t="shared" si="88"/>
        <v>4261.3085119142615</v>
      </c>
      <c r="CO42" s="2">
        <v>5</v>
      </c>
      <c r="CP42" s="11">
        <f t="shared" si="35"/>
        <v>4266.3085119142615</v>
      </c>
      <c r="CQ42" s="4">
        <f>CP42*0.006667</f>
        <v>28.443478848932383</v>
      </c>
      <c r="CR42" s="11">
        <f t="shared" si="36"/>
        <v>4237.865033065329</v>
      </c>
      <c r="CS42" s="8">
        <f t="shared" si="89"/>
        <v>4302.3600307569704</v>
      </c>
      <c r="CT42" s="2">
        <v>5</v>
      </c>
      <c r="CU42" s="11">
        <f t="shared" si="37"/>
        <v>4307.3600307569704</v>
      </c>
      <c r="CV42" s="4">
        <f>CU42*0.006667</f>
        <v>28.717169325056723</v>
      </c>
      <c r="CW42" s="11">
        <f t="shared" si="38"/>
        <v>4278.6428614319138</v>
      </c>
      <c r="CX42" s="8">
        <f t="shared" si="90"/>
        <v>4343.3494781197314</v>
      </c>
      <c r="CY42" s="2">
        <v>5</v>
      </c>
      <c r="CZ42" s="11">
        <f t="shared" si="39"/>
        <v>4348.3494781197314</v>
      </c>
      <c r="DA42" s="4">
        <f>CZ42*0.006667</f>
        <v>28.990445970624251</v>
      </c>
      <c r="DB42" s="11">
        <f t="shared" si="40"/>
        <v>4319.3590321491074</v>
      </c>
      <c r="DC42" s="8">
        <f t="shared" si="91"/>
        <v>4384.2848749401473</v>
      </c>
      <c r="DD42" s="2">
        <v>5</v>
      </c>
      <c r="DE42" s="11">
        <f t="shared" si="41"/>
        <v>4389.2848749401473</v>
      </c>
      <c r="DF42" s="4">
        <f>DE42*0.006667</f>
        <v>29.263362261225964</v>
      </c>
      <c r="DG42" s="11">
        <f t="shared" si="42"/>
        <v>4360.0215126789217</v>
      </c>
      <c r="DH42" s="8">
        <f t="shared" si="92"/>
        <v>2473.664468162377</v>
      </c>
      <c r="DI42" s="2">
        <v>5</v>
      </c>
      <c r="DJ42" s="11">
        <f t="shared" si="43"/>
        <v>2478.664468162377</v>
      </c>
      <c r="DK42" s="4">
        <f>DJ42*0.006667</f>
        <v>16.525256009238568</v>
      </c>
      <c r="DL42" s="11">
        <f t="shared" si="44"/>
        <v>2462.1392121531385</v>
      </c>
      <c r="DM42" s="8">
        <f t="shared" si="93"/>
        <v>2538.5131984718118</v>
      </c>
      <c r="DN42" s="2">
        <v>5</v>
      </c>
      <c r="DO42" s="11">
        <f t="shared" si="45"/>
        <v>2543.5131984718118</v>
      </c>
      <c r="DP42" s="4">
        <f>DO42*0.006667</f>
        <v>16.957602494211571</v>
      </c>
      <c r="DQ42" s="11">
        <f t="shared" si="46"/>
        <v>2526.5555959776002</v>
      </c>
      <c r="DR42" s="8">
        <f t="shared" si="94"/>
        <v>2603.3068200362231</v>
      </c>
      <c r="DS42" s="2">
        <v>5</v>
      </c>
      <c r="DT42" s="11">
        <f t="shared" si="47"/>
        <v>2608.3068200362231</v>
      </c>
      <c r="DU42" s="4">
        <f>DT42*0.006667</f>
        <v>17.389581569181502</v>
      </c>
      <c r="DV42" s="11">
        <f t="shared" si="48"/>
        <v>2590.9172384670414</v>
      </c>
      <c r="DW42" s="8">
        <f t="shared" si="95"/>
        <v>2668.0350496756096</v>
      </c>
      <c r="DX42" s="2">
        <v>5</v>
      </c>
      <c r="DY42" s="11">
        <f t="shared" si="49"/>
        <v>2673.0350496756096</v>
      </c>
      <c r="DZ42" s="4">
        <f>DY42*0.006667</f>
        <v>17.821124676187289</v>
      </c>
      <c r="EA42" s="11">
        <f t="shared" si="50"/>
        <v>2655.2139249994225</v>
      </c>
      <c r="EB42" s="8">
        <f t="shared" si="96"/>
        <v>2732.7035505473673</v>
      </c>
      <c r="EC42" s="2">
        <v>5</v>
      </c>
      <c r="ED42" s="11">
        <f t="shared" si="51"/>
        <v>2737.7035505473673</v>
      </c>
      <c r="EE42" s="4">
        <f>ED42*0.006667</f>
        <v>18.252269571499298</v>
      </c>
      <c r="EF42" s="11">
        <f t="shared" si="52"/>
        <v>2719.451280975868</v>
      </c>
      <c r="EG42" s="8">
        <f t="shared" si="97"/>
        <v>2855.8650447126174</v>
      </c>
      <c r="EH42" s="2">
        <v>5</v>
      </c>
      <c r="EI42" s="11">
        <f t="shared" si="53"/>
        <v>2860.8650447126174</v>
      </c>
      <c r="EJ42" s="4">
        <f>EI42*0.006667</f>
        <v>19.073387253099021</v>
      </c>
      <c r="EK42" s="11">
        <f t="shared" si="54"/>
        <v>2841.7916574595183</v>
      </c>
      <c r="EL42" s="8">
        <f t="shared" si="98"/>
        <v>2971.4094064070805</v>
      </c>
      <c r="EM42" s="2">
        <v>5</v>
      </c>
      <c r="EN42" s="11">
        <f t="shared" si="55"/>
        <v>2976.4094064070805</v>
      </c>
      <c r="EO42" s="4">
        <f>EN42*0.006667</f>
        <v>19.843721512516005</v>
      </c>
      <c r="EP42" s="11">
        <f t="shared" si="56"/>
        <v>2956.5656848945646</v>
      </c>
      <c r="EQ42" s="8">
        <f t="shared" si="99"/>
        <v>3081.2290721224463</v>
      </c>
      <c r="ER42" s="2">
        <v>5</v>
      </c>
      <c r="ES42" s="11">
        <f t="shared" si="57"/>
        <v>3086.2290721224463</v>
      </c>
      <c r="ET42" s="4">
        <f>ES42*0.006667</f>
        <v>20.575889223840349</v>
      </c>
      <c r="EU42" s="11">
        <f t="shared" si="58"/>
        <v>3065.6531828986058</v>
      </c>
      <c r="EV42" s="8">
        <f t="shared" si="100"/>
        <v>3191.9079126712859</v>
      </c>
      <c r="EW42" s="2">
        <v>5</v>
      </c>
      <c r="EX42" s="11">
        <f t="shared" si="59"/>
        <v>3196.9079126712859</v>
      </c>
      <c r="EY42" s="4">
        <f>EX42*0.006667</f>
        <v>21.313785053779462</v>
      </c>
      <c r="EZ42" s="11">
        <f t="shared" si="60"/>
        <v>3175.5941276175063</v>
      </c>
      <c r="FA42" s="8">
        <f t="shared" si="101"/>
        <v>3302.5065203923887</v>
      </c>
      <c r="FB42" s="2">
        <v>5</v>
      </c>
      <c r="FC42" s="11">
        <f t="shared" si="61"/>
        <v>3307.5065203923887</v>
      </c>
      <c r="FD42" s="4">
        <f>FC42*0.006667</f>
        <v>22.051145971456055</v>
      </c>
      <c r="FE42" s="11">
        <f t="shared" si="62"/>
        <v>3285.4553744209325</v>
      </c>
      <c r="FF42" s="8">
        <f t="shared" si="102"/>
        <v>2766.7924530371911</v>
      </c>
      <c r="FG42" s="2">
        <v>5</v>
      </c>
      <c r="FH42" s="11">
        <f t="shared" si="63"/>
        <v>2771.7924530371911</v>
      </c>
      <c r="FI42" s="4">
        <f>FH42*0.006667</f>
        <v>18.479540284398954</v>
      </c>
      <c r="FJ42" s="11">
        <f t="shared" si="64"/>
        <v>2753.3129127527923</v>
      </c>
      <c r="FK42" s="8">
        <f t="shared" si="103"/>
        <v>2882.5104438034577</v>
      </c>
      <c r="FL42" s="2">
        <v>5</v>
      </c>
      <c r="FM42" s="11">
        <f t="shared" si="65"/>
        <v>2887.5104438034577</v>
      </c>
      <c r="FN42" s="4">
        <f>FM42*0.006667</f>
        <v>19.251032128837654</v>
      </c>
      <c r="FO42" s="11">
        <f t="shared" si="66"/>
        <v>2868.25941167462</v>
      </c>
      <c r="FP42" s="8">
        <f t="shared" si="104"/>
        <v>2999.1005637644416</v>
      </c>
      <c r="FQ42" s="2">
        <v>5</v>
      </c>
      <c r="FR42" s="11">
        <f t="shared" si="67"/>
        <v>3004.1005637644416</v>
      </c>
      <c r="FS42" s="4">
        <f>FR42*0.006667</f>
        <v>20.028338458617533</v>
      </c>
      <c r="FT42" s="11">
        <f t="shared" si="68"/>
        <v>2984.0722253058243</v>
      </c>
      <c r="FU42" s="8">
        <f t="shared" si="105"/>
        <v>3112.8129170274924</v>
      </c>
      <c r="FV42" s="2">
        <v>5</v>
      </c>
      <c r="FW42" s="11">
        <f t="shared" si="69"/>
        <v>3117.8129170274924</v>
      </c>
      <c r="FX42" s="4">
        <f>FW42*0.006667</f>
        <v>20.786458717822292</v>
      </c>
      <c r="FY42" s="11">
        <f t="shared" si="70"/>
        <v>3097.02645830967</v>
      </c>
      <c r="FZ42" s="8">
        <f t="shared" si="106"/>
        <v>3227.3954195153883</v>
      </c>
    </row>
    <row r="43" spans="1:182" s="4" customFormat="1" x14ac:dyDescent="0.3">
      <c r="A43" s="4">
        <v>57</v>
      </c>
      <c r="B43" s="4">
        <v>7220</v>
      </c>
      <c r="C43">
        <v>6</v>
      </c>
      <c r="D43" s="4">
        <f t="shared" si="1"/>
        <v>7226</v>
      </c>
      <c r="E43" s="4">
        <f>D43*0.006667</f>
        <v>48.175742</v>
      </c>
      <c r="F43" s="11">
        <f t="shared" si="2"/>
        <v>7177.8242579999996</v>
      </c>
      <c r="G43" s="8">
        <f t="shared" si="71"/>
        <v>7177.8242579999996</v>
      </c>
      <c r="H43" s="11">
        <v>5</v>
      </c>
      <c r="I43" s="11">
        <f t="shared" si="3"/>
        <v>7182.8242579999996</v>
      </c>
      <c r="J43" s="4">
        <f>I43*0.006667</f>
        <v>47.887889328085997</v>
      </c>
      <c r="K43" s="11">
        <f t="shared" si="4"/>
        <v>7134.9363686719134</v>
      </c>
      <c r="L43" s="8">
        <f t="shared" si="72"/>
        <v>7134.9363686719134</v>
      </c>
      <c r="M43" s="11">
        <v>5</v>
      </c>
      <c r="N43" s="11">
        <f t="shared" si="5"/>
        <v>7139.9363686719134</v>
      </c>
      <c r="O43" s="4">
        <f>N43*0.006667</f>
        <v>47.60195576993565</v>
      </c>
      <c r="P43" s="11">
        <f t="shared" si="6"/>
        <v>7092.3344129019779</v>
      </c>
      <c r="Q43" s="8">
        <f t="shared" si="73"/>
        <v>4536.2821521004689</v>
      </c>
      <c r="R43" s="11">
        <v>5</v>
      </c>
      <c r="S43" s="11">
        <f t="shared" si="7"/>
        <v>4541.2821521004689</v>
      </c>
      <c r="T43" s="4">
        <f>S43*0.006667</f>
        <v>30.276728108053828</v>
      </c>
      <c r="U43" s="11">
        <f t="shared" si="108"/>
        <v>4511.0054239924148</v>
      </c>
      <c r="V43" s="8">
        <f t="shared" si="74"/>
        <v>4558.241590398713</v>
      </c>
      <c r="W43" s="11">
        <v>5</v>
      </c>
      <c r="X43" s="11">
        <f t="shared" si="8"/>
        <v>4563.241590398713</v>
      </c>
      <c r="Y43" s="4">
        <f>X43*0.006667</f>
        <v>30.42313168318822</v>
      </c>
      <c r="Z43" s="11">
        <f t="shared" si="9"/>
        <v>4532.8184587155247</v>
      </c>
      <c r="AA43" s="8">
        <f t="shared" si="75"/>
        <v>4576.1812358855659</v>
      </c>
      <c r="AB43" s="11">
        <v>5</v>
      </c>
      <c r="AC43" s="11">
        <f t="shared" si="10"/>
        <v>4581.1812358855659</v>
      </c>
      <c r="AD43" s="4">
        <f>AC43*0.006667</f>
        <v>30.54273529964907</v>
      </c>
      <c r="AE43" s="11">
        <f t="shared" si="11"/>
        <v>4550.6385005859165</v>
      </c>
      <c r="AF43" s="8">
        <f t="shared" si="76"/>
        <v>4595.022996213138</v>
      </c>
      <c r="AG43" s="2">
        <v>5</v>
      </c>
      <c r="AH43" s="11">
        <f t="shared" si="12"/>
        <v>4600.022996213138</v>
      </c>
      <c r="AI43" s="4">
        <f>AH43*0.006667</f>
        <v>30.668353315752992</v>
      </c>
      <c r="AJ43" s="11">
        <f t="shared" si="13"/>
        <v>4569.354642897385</v>
      </c>
      <c r="AK43" s="8">
        <f t="shared" si="77"/>
        <v>4612.8176248265818</v>
      </c>
      <c r="AL43" s="2">
        <v>5</v>
      </c>
      <c r="AM43" s="11">
        <f t="shared" si="14"/>
        <v>4617.8176248265818</v>
      </c>
      <c r="AN43" s="4">
        <f>AM43*0.006667</f>
        <v>30.786990104718821</v>
      </c>
      <c r="AO43" s="11">
        <f t="shared" si="15"/>
        <v>4587.030634721863</v>
      </c>
      <c r="AP43" s="8">
        <f t="shared" si="78"/>
        <v>4656.1287459340574</v>
      </c>
      <c r="AQ43" s="2">
        <v>5</v>
      </c>
      <c r="AR43" s="11">
        <f t="shared" si="16"/>
        <v>4661.1287459340574</v>
      </c>
      <c r="AS43" s="4">
        <f>AR43*0.006667</f>
        <v>31.075745349142363</v>
      </c>
      <c r="AT43" s="11">
        <f t="shared" si="17"/>
        <v>4630.053000584915</v>
      </c>
      <c r="AU43" s="8">
        <f t="shared" si="79"/>
        <v>4694.472779561509</v>
      </c>
      <c r="AV43" s="2">
        <v>5</v>
      </c>
      <c r="AW43" s="11">
        <f t="shared" si="18"/>
        <v>4699.472779561509</v>
      </c>
      <c r="AX43" s="4">
        <f>AW43*0.006667</f>
        <v>31.331385021336583</v>
      </c>
      <c r="AY43" s="11">
        <f t="shared" si="19"/>
        <v>4668.1413945401728</v>
      </c>
      <c r="AZ43" s="8">
        <f t="shared" si="80"/>
        <v>4730.7898717493408</v>
      </c>
      <c r="BA43" s="2">
        <v>5</v>
      </c>
      <c r="BB43" s="11">
        <f t="shared" si="20"/>
        <v>4735.7898717493408</v>
      </c>
      <c r="BC43" s="4">
        <f>BB43*0.006667</f>
        <v>31.573511074952854</v>
      </c>
      <c r="BD43" s="11">
        <f t="shared" si="21"/>
        <v>4704.2163606743879</v>
      </c>
      <c r="BE43" s="8">
        <f t="shared" si="81"/>
        <v>4767.0140382172667</v>
      </c>
      <c r="BF43" s="2">
        <v>5</v>
      </c>
      <c r="BG43" s="11">
        <f t="shared" si="22"/>
        <v>4772.0140382172667</v>
      </c>
      <c r="BH43" s="4">
        <f>BG43*0.006667</f>
        <v>31.815017592794518</v>
      </c>
      <c r="BI43" s="11">
        <f t="shared" si="23"/>
        <v>4740.1990206244718</v>
      </c>
      <c r="BJ43" s="8">
        <f t="shared" si="82"/>
        <v>4804.104780211057</v>
      </c>
      <c r="BK43" s="2">
        <v>5</v>
      </c>
      <c r="BL43" s="11">
        <f t="shared" si="24"/>
        <v>4809.104780211057</v>
      </c>
      <c r="BM43" s="4">
        <f>BL43*0.006667</f>
        <v>32.06230156966712</v>
      </c>
      <c r="BN43" s="11">
        <f t="shared" si="25"/>
        <v>4777.0424786413896</v>
      </c>
      <c r="BO43" s="8">
        <f t="shared" si="83"/>
        <v>3816.7793148217943</v>
      </c>
      <c r="BP43" s="2">
        <v>5</v>
      </c>
      <c r="BQ43" s="11">
        <f t="shared" si="26"/>
        <v>3821.7793148217943</v>
      </c>
      <c r="BR43" s="4">
        <f>BQ43*0.006667</f>
        <v>25.479802691916902</v>
      </c>
      <c r="BS43" s="11">
        <f t="shared" si="27"/>
        <v>3796.2995121298773</v>
      </c>
      <c r="BT43" s="8">
        <f t="shared" si="84"/>
        <v>3910.4138396006751</v>
      </c>
      <c r="BU43" s="2">
        <v>5</v>
      </c>
      <c r="BV43" s="11">
        <f t="shared" si="28"/>
        <v>3915.4138396006751</v>
      </c>
      <c r="BW43" s="4">
        <f>BV43*0.006667</f>
        <v>26.104064068617703</v>
      </c>
      <c r="BX43" s="11">
        <f t="shared" si="107"/>
        <v>3889.3097755320573</v>
      </c>
      <c r="BY43" s="8">
        <f t="shared" si="85"/>
        <v>4000.0721327739843</v>
      </c>
      <c r="BZ43" s="2">
        <v>5</v>
      </c>
      <c r="CA43" s="11">
        <f t="shared" si="29"/>
        <v>4005.0721327739843</v>
      </c>
      <c r="CB43" s="4">
        <f>CA43*0.006667</f>
        <v>26.701815909204154</v>
      </c>
      <c r="CC43" s="11">
        <f t="shared" si="30"/>
        <v>3978.3703168647803</v>
      </c>
      <c r="CD43" s="8">
        <f t="shared" si="86"/>
        <v>4087.6531360547137</v>
      </c>
      <c r="CE43" s="2">
        <v>5</v>
      </c>
      <c r="CF43" s="11">
        <f t="shared" si="31"/>
        <v>4092.6531360547137</v>
      </c>
      <c r="CG43" s="4">
        <f>CF43*0.006667</f>
        <v>27.285718458076776</v>
      </c>
      <c r="CH43" s="11">
        <f t="shared" si="32"/>
        <v>4065.3674175966371</v>
      </c>
      <c r="CI43" s="8">
        <f t="shared" si="87"/>
        <v>4175.0731621563637</v>
      </c>
      <c r="CJ43" s="2">
        <v>5</v>
      </c>
      <c r="CK43" s="11">
        <f t="shared" si="33"/>
        <v>4180.0731621563637</v>
      </c>
      <c r="CL43" s="4">
        <f>CK43*0.006667</f>
        <v>27.868547772096477</v>
      </c>
      <c r="CM43" s="11">
        <f t="shared" si="34"/>
        <v>4152.2046143842672</v>
      </c>
      <c r="CN43" s="8">
        <f t="shared" si="88"/>
        <v>4203.6571370408437</v>
      </c>
      <c r="CO43" s="2">
        <v>5</v>
      </c>
      <c r="CP43" s="11">
        <f t="shared" si="35"/>
        <v>4208.6571370408437</v>
      </c>
      <c r="CQ43" s="4">
        <f>CP43*0.006667</f>
        <v>28.059117132651306</v>
      </c>
      <c r="CR43" s="11">
        <f t="shared" si="36"/>
        <v>4180.5980199081923</v>
      </c>
      <c r="CS43" s="8">
        <f t="shared" si="89"/>
        <v>4237.865033065329</v>
      </c>
      <c r="CT43" s="2">
        <v>5</v>
      </c>
      <c r="CU43" s="11">
        <f t="shared" si="37"/>
        <v>4242.865033065329</v>
      </c>
      <c r="CV43" s="4">
        <f>CU43*0.006667</f>
        <v>28.287181175446548</v>
      </c>
      <c r="CW43" s="11">
        <f t="shared" si="38"/>
        <v>4214.5778518898824</v>
      </c>
      <c r="CX43" s="8">
        <f t="shared" si="90"/>
        <v>4278.6428614319138</v>
      </c>
      <c r="CY43" s="2">
        <v>5</v>
      </c>
      <c r="CZ43" s="11">
        <f t="shared" si="39"/>
        <v>4283.6428614319138</v>
      </c>
      <c r="DA43" s="4">
        <f>CZ43*0.006667</f>
        <v>28.559046957166569</v>
      </c>
      <c r="DB43" s="11">
        <f t="shared" si="40"/>
        <v>4255.0838144747477</v>
      </c>
      <c r="DC43" s="8">
        <f t="shared" si="91"/>
        <v>4319.3590321491074</v>
      </c>
      <c r="DD43" s="2">
        <v>5</v>
      </c>
      <c r="DE43" s="11">
        <f t="shared" si="41"/>
        <v>4324.3590321491074</v>
      </c>
      <c r="DF43" s="4">
        <f>DE43*0.006667</f>
        <v>28.830501667338101</v>
      </c>
      <c r="DG43" s="11">
        <f t="shared" si="42"/>
        <v>4295.5285304817689</v>
      </c>
      <c r="DH43" s="8">
        <f t="shared" si="92"/>
        <v>4360.0215126789217</v>
      </c>
      <c r="DI43" s="2">
        <v>5</v>
      </c>
      <c r="DJ43" s="11">
        <f t="shared" si="43"/>
        <v>4365.0215126789217</v>
      </c>
      <c r="DK43" s="4">
        <f>DJ43*0.006667</f>
        <v>29.101598425030371</v>
      </c>
      <c r="DL43" s="11">
        <f t="shared" si="44"/>
        <v>4335.919914253891</v>
      </c>
      <c r="DM43" s="8">
        <f t="shared" si="93"/>
        <v>2462.1392121531385</v>
      </c>
      <c r="DN43" s="2">
        <v>5</v>
      </c>
      <c r="DO43" s="11">
        <f t="shared" si="45"/>
        <v>2467.1392121531385</v>
      </c>
      <c r="DP43" s="4">
        <f>DO43*0.006667</f>
        <v>16.448417127424975</v>
      </c>
      <c r="DQ43" s="11">
        <f t="shared" si="46"/>
        <v>2450.6907950257137</v>
      </c>
      <c r="DR43" s="8">
        <f t="shared" si="94"/>
        <v>2526.5555959776002</v>
      </c>
      <c r="DS43" s="2">
        <v>5</v>
      </c>
      <c r="DT43" s="11">
        <f t="shared" si="47"/>
        <v>2531.5555959776002</v>
      </c>
      <c r="DU43" s="4">
        <f>DT43*0.006667</f>
        <v>16.87788115838266</v>
      </c>
      <c r="DV43" s="11">
        <f t="shared" si="48"/>
        <v>2514.6777148192177</v>
      </c>
      <c r="DW43" s="8">
        <f t="shared" si="95"/>
        <v>2590.9172384670414</v>
      </c>
      <c r="DX43" s="2">
        <v>5</v>
      </c>
      <c r="DY43" s="11">
        <f t="shared" si="49"/>
        <v>2595.9172384670414</v>
      </c>
      <c r="DZ43" s="4">
        <f>DY43*0.006667</f>
        <v>17.306980228859764</v>
      </c>
      <c r="EA43" s="11">
        <f t="shared" si="50"/>
        <v>2578.6102582381818</v>
      </c>
      <c r="EB43" s="8">
        <f t="shared" si="96"/>
        <v>2655.2139249994225</v>
      </c>
      <c r="EC43" s="2">
        <v>5</v>
      </c>
      <c r="ED43" s="11">
        <f t="shared" si="51"/>
        <v>2660.2139249994225</v>
      </c>
      <c r="EE43" s="4">
        <f>ED43*0.006667</f>
        <v>17.735646237971149</v>
      </c>
      <c r="EF43" s="11">
        <f t="shared" si="52"/>
        <v>2642.4782787614513</v>
      </c>
      <c r="EG43" s="8">
        <f t="shared" si="97"/>
        <v>2719.451280975868</v>
      </c>
      <c r="EH43" s="2">
        <v>5</v>
      </c>
      <c r="EI43" s="11">
        <f t="shared" si="53"/>
        <v>2724.451280975868</v>
      </c>
      <c r="EJ43" s="4">
        <f>EI43*0.006667</f>
        <v>18.163916690266113</v>
      </c>
      <c r="EK43" s="11">
        <f t="shared" si="54"/>
        <v>2706.2873642856021</v>
      </c>
      <c r="EL43" s="8">
        <f t="shared" si="98"/>
        <v>2841.7916574595183</v>
      </c>
      <c r="EM43" s="2">
        <v>5</v>
      </c>
      <c r="EN43" s="11">
        <f t="shared" si="55"/>
        <v>2846.7916574595183</v>
      </c>
      <c r="EO43" s="4">
        <f>EN43*0.006667</f>
        <v>18.979559980282609</v>
      </c>
      <c r="EP43" s="11">
        <f t="shared" si="56"/>
        <v>2827.8120974792355</v>
      </c>
      <c r="EQ43" s="8">
        <f t="shared" si="99"/>
        <v>2956.5656848945646</v>
      </c>
      <c r="ER43" s="2">
        <v>5</v>
      </c>
      <c r="ES43" s="11">
        <f t="shared" si="57"/>
        <v>2961.5656848945646</v>
      </c>
      <c r="ET43" s="4">
        <f>ES43*0.006667</f>
        <v>19.744758421192063</v>
      </c>
      <c r="EU43" s="11">
        <f t="shared" si="58"/>
        <v>2941.8209264733723</v>
      </c>
      <c r="EV43" s="8">
        <f t="shared" si="100"/>
        <v>3065.6531828986058</v>
      </c>
      <c r="EW43" s="2">
        <v>5</v>
      </c>
      <c r="EX43" s="11">
        <f t="shared" si="59"/>
        <v>3070.6531828986058</v>
      </c>
      <c r="EY43" s="4">
        <f>EX43*0.006667</f>
        <v>20.472044770385004</v>
      </c>
      <c r="EZ43" s="11">
        <f t="shared" si="60"/>
        <v>3050.1811381282209</v>
      </c>
      <c r="FA43" s="8">
        <f t="shared" si="101"/>
        <v>3175.5941276175063</v>
      </c>
      <c r="FB43" s="2">
        <v>5</v>
      </c>
      <c r="FC43" s="11">
        <f t="shared" si="61"/>
        <v>3180.5941276175063</v>
      </c>
      <c r="FD43" s="4">
        <f>FC43*0.006667</f>
        <v>21.205021048825916</v>
      </c>
      <c r="FE43" s="11">
        <f t="shared" si="62"/>
        <v>3159.3891065686803</v>
      </c>
      <c r="FF43" s="8">
        <f t="shared" si="102"/>
        <v>3285.4553744209325</v>
      </c>
      <c r="FG43" s="2">
        <v>5</v>
      </c>
      <c r="FH43" s="11">
        <f t="shared" si="63"/>
        <v>3290.4553744209325</v>
      </c>
      <c r="FI43" s="4">
        <f>FH43*0.006667</f>
        <v>21.937465981264356</v>
      </c>
      <c r="FJ43" s="11">
        <f t="shared" si="64"/>
        <v>3268.5179084396682</v>
      </c>
      <c r="FK43" s="8">
        <f t="shared" si="103"/>
        <v>2753.3129127527923</v>
      </c>
      <c r="FL43" s="2">
        <v>5</v>
      </c>
      <c r="FM43" s="11">
        <f t="shared" si="65"/>
        <v>2758.3129127527923</v>
      </c>
      <c r="FN43" s="4">
        <f>FM43*0.006667</f>
        <v>18.389672189322866</v>
      </c>
      <c r="FO43" s="11">
        <f t="shared" si="66"/>
        <v>2739.9232405634693</v>
      </c>
      <c r="FP43" s="8">
        <f t="shared" si="104"/>
        <v>2868.25941167462</v>
      </c>
      <c r="FQ43" s="2">
        <v>5</v>
      </c>
      <c r="FR43" s="11">
        <f t="shared" si="67"/>
        <v>2873.25941167462</v>
      </c>
      <c r="FS43" s="4">
        <f>FR43*0.006667</f>
        <v>19.156020497634692</v>
      </c>
      <c r="FT43" s="11">
        <f t="shared" si="68"/>
        <v>2854.1033911769855</v>
      </c>
      <c r="FU43" s="8">
        <f t="shared" si="105"/>
        <v>2984.0722253058243</v>
      </c>
      <c r="FV43" s="2">
        <v>5</v>
      </c>
      <c r="FW43" s="11">
        <f t="shared" si="69"/>
        <v>2989.0722253058243</v>
      </c>
      <c r="FX43" s="4">
        <f>FW43*0.006667</f>
        <v>19.928144526113932</v>
      </c>
      <c r="FY43" s="11">
        <f t="shared" si="70"/>
        <v>2969.1440807797103</v>
      </c>
      <c r="FZ43" s="8">
        <f t="shared" si="106"/>
        <v>3097.02645830967</v>
      </c>
    </row>
    <row r="44" spans="1:182" s="4" customFormat="1" x14ac:dyDescent="0.3">
      <c r="A44" s="4">
        <v>58</v>
      </c>
      <c r="B44" s="4">
        <v>7220</v>
      </c>
      <c r="C44">
        <v>6</v>
      </c>
      <c r="D44" s="4">
        <f t="shared" si="1"/>
        <v>7226</v>
      </c>
      <c r="E44" s="4">
        <f>D44*0.006667</f>
        <v>48.175742</v>
      </c>
      <c r="F44" s="11">
        <f t="shared" si="2"/>
        <v>7177.8242579999996</v>
      </c>
      <c r="G44" s="8">
        <f t="shared" si="71"/>
        <v>7177.8242579999996</v>
      </c>
      <c r="H44" s="11">
        <v>5</v>
      </c>
      <c r="I44" s="11">
        <f t="shared" si="3"/>
        <v>7182.8242579999996</v>
      </c>
      <c r="J44" s="4">
        <f>I44*0.006667</f>
        <v>47.887889328085997</v>
      </c>
      <c r="K44" s="11">
        <f t="shared" si="4"/>
        <v>7134.9363686719134</v>
      </c>
      <c r="L44" s="8">
        <f t="shared" si="72"/>
        <v>7134.9363686719134</v>
      </c>
      <c r="M44" s="11">
        <v>5</v>
      </c>
      <c r="N44" s="11">
        <f t="shared" si="5"/>
        <v>7139.9363686719134</v>
      </c>
      <c r="O44" s="4">
        <f>N44*0.006667</f>
        <v>47.60195576993565</v>
      </c>
      <c r="P44" s="11">
        <f t="shared" si="6"/>
        <v>7092.3344129019779</v>
      </c>
      <c r="Q44" s="8">
        <f t="shared" si="73"/>
        <v>7092.3344129019779</v>
      </c>
      <c r="R44" s="11">
        <v>5</v>
      </c>
      <c r="S44" s="11">
        <f t="shared" si="7"/>
        <v>7097.3344129019779</v>
      </c>
      <c r="T44" s="4">
        <f>S44*0.006667</f>
        <v>47.31792853081749</v>
      </c>
      <c r="U44" s="11">
        <f t="shared" si="108"/>
        <v>7050.01648437116</v>
      </c>
      <c r="V44" s="8">
        <f t="shared" si="74"/>
        <v>4511.0054239924148</v>
      </c>
      <c r="W44" s="11">
        <v>5</v>
      </c>
      <c r="X44" s="11">
        <f t="shared" si="8"/>
        <v>4516.0054239924148</v>
      </c>
      <c r="Y44" s="4">
        <f>X44*0.006667</f>
        <v>30.108208161757432</v>
      </c>
      <c r="Z44" s="11">
        <f t="shared" si="9"/>
        <v>4485.8972158306569</v>
      </c>
      <c r="AA44" s="8">
        <f t="shared" si="75"/>
        <v>4532.8184587155247</v>
      </c>
      <c r="AB44" s="11">
        <v>5</v>
      </c>
      <c r="AC44" s="11">
        <f t="shared" si="10"/>
        <v>4537.8184587155247</v>
      </c>
      <c r="AD44" s="4">
        <f>AC44*0.006667</f>
        <v>30.253635664256404</v>
      </c>
      <c r="AE44" s="11">
        <f t="shared" si="11"/>
        <v>4507.5648230512679</v>
      </c>
      <c r="AF44" s="8">
        <f t="shared" si="76"/>
        <v>4550.6385005859165</v>
      </c>
      <c r="AG44" s="2">
        <v>5</v>
      </c>
      <c r="AH44" s="11">
        <f t="shared" si="12"/>
        <v>4555.6385005859165</v>
      </c>
      <c r="AI44" s="4">
        <f>AH44*0.006667</f>
        <v>30.372441883406307</v>
      </c>
      <c r="AJ44" s="11">
        <f t="shared" si="13"/>
        <v>4525.2660587025102</v>
      </c>
      <c r="AK44" s="8">
        <f t="shared" si="77"/>
        <v>4569.354642897385</v>
      </c>
      <c r="AL44" s="2">
        <v>5</v>
      </c>
      <c r="AM44" s="11">
        <f t="shared" si="14"/>
        <v>4574.354642897385</v>
      </c>
      <c r="AN44" s="4">
        <f>AM44*0.006667</f>
        <v>30.497222404196865</v>
      </c>
      <c r="AO44" s="11">
        <f t="shared" si="15"/>
        <v>4543.8574204931883</v>
      </c>
      <c r="AP44" s="8">
        <f t="shared" si="78"/>
        <v>4587.030634721863</v>
      </c>
      <c r="AQ44" s="2">
        <v>5</v>
      </c>
      <c r="AR44" s="11">
        <f t="shared" si="16"/>
        <v>4592.030634721863</v>
      </c>
      <c r="AS44" s="4">
        <f>AR44*0.006667</f>
        <v>30.615068241690661</v>
      </c>
      <c r="AT44" s="11">
        <f t="shared" si="17"/>
        <v>4561.4155664801719</v>
      </c>
      <c r="AU44" s="8">
        <f t="shared" si="79"/>
        <v>4630.053000584915</v>
      </c>
      <c r="AV44" s="2">
        <v>5</v>
      </c>
      <c r="AW44" s="11">
        <f t="shared" si="18"/>
        <v>4635.053000584915</v>
      </c>
      <c r="AX44" s="4">
        <f>AW44*0.006667</f>
        <v>30.901898354899629</v>
      </c>
      <c r="AY44" s="11">
        <f t="shared" si="19"/>
        <v>4604.1511022300156</v>
      </c>
      <c r="AZ44" s="8">
        <f t="shared" si="80"/>
        <v>4668.1413945401728</v>
      </c>
      <c r="BA44" s="2">
        <v>5</v>
      </c>
      <c r="BB44" s="11">
        <f t="shared" si="20"/>
        <v>4673.1413945401728</v>
      </c>
      <c r="BC44" s="4">
        <f>BB44*0.006667</f>
        <v>31.155833677399333</v>
      </c>
      <c r="BD44" s="11">
        <f t="shared" si="21"/>
        <v>4641.9855608627731</v>
      </c>
      <c r="BE44" s="8">
        <f t="shared" si="81"/>
        <v>4704.2163606743879</v>
      </c>
      <c r="BF44" s="2">
        <v>5</v>
      </c>
      <c r="BG44" s="11">
        <f t="shared" si="22"/>
        <v>4709.2163606743879</v>
      </c>
      <c r="BH44" s="4">
        <f>BG44*0.006667</f>
        <v>31.396345476616144</v>
      </c>
      <c r="BI44" s="11">
        <f t="shared" si="23"/>
        <v>4677.8200151977717</v>
      </c>
      <c r="BJ44" s="8">
        <f t="shared" si="82"/>
        <v>4740.1990206244718</v>
      </c>
      <c r="BK44" s="2">
        <v>5</v>
      </c>
      <c r="BL44" s="11">
        <f t="shared" si="24"/>
        <v>4745.1990206244718</v>
      </c>
      <c r="BM44" s="4">
        <f>BL44*0.006667</f>
        <v>31.636241870503355</v>
      </c>
      <c r="BN44" s="11">
        <f t="shared" si="25"/>
        <v>4713.5627787539688</v>
      </c>
      <c r="BO44" s="8">
        <f t="shared" si="83"/>
        <v>4777.0424786413896</v>
      </c>
      <c r="BP44" s="2">
        <v>5</v>
      </c>
      <c r="BQ44" s="11">
        <f t="shared" si="26"/>
        <v>4782.0424786413896</v>
      </c>
      <c r="BR44" s="4">
        <f>BQ44*0.006667</f>
        <v>31.881877205102146</v>
      </c>
      <c r="BS44" s="11">
        <f t="shared" si="27"/>
        <v>4750.1606014362878</v>
      </c>
      <c r="BT44" s="8">
        <f t="shared" si="84"/>
        <v>3796.2995121298773</v>
      </c>
      <c r="BU44" s="2">
        <v>5</v>
      </c>
      <c r="BV44" s="11">
        <f t="shared" si="28"/>
        <v>3801.2995121298773</v>
      </c>
      <c r="BW44" s="4">
        <f>BV44*0.006667</f>
        <v>25.343263847369894</v>
      </c>
      <c r="BX44" s="11">
        <f t="shared" si="107"/>
        <v>3775.9562482825072</v>
      </c>
      <c r="BY44" s="8">
        <f t="shared" si="85"/>
        <v>3889.3097755320573</v>
      </c>
      <c r="BZ44" s="2">
        <v>5</v>
      </c>
      <c r="CA44" s="11">
        <f t="shared" si="29"/>
        <v>3894.3097755320573</v>
      </c>
      <c r="CB44" s="4">
        <f>CA44*0.006667</f>
        <v>25.963363273472226</v>
      </c>
      <c r="CC44" s="11">
        <f t="shared" si="30"/>
        <v>3868.3464122585851</v>
      </c>
      <c r="CD44" s="8">
        <f t="shared" si="86"/>
        <v>3978.3703168647803</v>
      </c>
      <c r="CE44" s="2">
        <v>5</v>
      </c>
      <c r="CF44" s="11">
        <f t="shared" si="31"/>
        <v>3983.3703168647803</v>
      </c>
      <c r="CG44" s="4">
        <f>CF44*0.006667</f>
        <v>26.55712990253749</v>
      </c>
      <c r="CH44" s="11">
        <f t="shared" si="32"/>
        <v>3956.813186962243</v>
      </c>
      <c r="CI44" s="8">
        <f t="shared" si="87"/>
        <v>4065.3674175966371</v>
      </c>
      <c r="CJ44" s="2">
        <v>5</v>
      </c>
      <c r="CK44" s="11">
        <f t="shared" si="33"/>
        <v>4070.3674175966371</v>
      </c>
      <c r="CL44" s="4">
        <f>CK44*0.006667</f>
        <v>27.13713957311678</v>
      </c>
      <c r="CM44" s="11">
        <f t="shared" si="34"/>
        <v>4043.2302780235204</v>
      </c>
      <c r="CN44" s="8">
        <f t="shared" si="88"/>
        <v>4152.2046143842672</v>
      </c>
      <c r="CO44" s="2">
        <v>5</v>
      </c>
      <c r="CP44" s="11">
        <f t="shared" si="35"/>
        <v>4157.2046143842672</v>
      </c>
      <c r="CQ44" s="4">
        <f>CP44*0.006667</f>
        <v>27.71608316409991</v>
      </c>
      <c r="CR44" s="11">
        <f t="shared" si="36"/>
        <v>4129.4885312201677</v>
      </c>
      <c r="CS44" s="8">
        <f t="shared" si="89"/>
        <v>4180.5980199081923</v>
      </c>
      <c r="CT44" s="2">
        <v>5</v>
      </c>
      <c r="CU44" s="11">
        <f t="shared" si="37"/>
        <v>4185.5980199081923</v>
      </c>
      <c r="CV44" s="4">
        <f>CU44*0.006667</f>
        <v>27.905381998727918</v>
      </c>
      <c r="CW44" s="11">
        <f t="shared" si="38"/>
        <v>4157.6926379094648</v>
      </c>
      <c r="CX44" s="8">
        <f t="shared" si="90"/>
        <v>4214.5778518898824</v>
      </c>
      <c r="CY44" s="2">
        <v>5</v>
      </c>
      <c r="CZ44" s="11">
        <f t="shared" si="39"/>
        <v>4219.5778518898824</v>
      </c>
      <c r="DA44" s="4">
        <f>CZ44*0.006667</f>
        <v>28.131925538549847</v>
      </c>
      <c r="DB44" s="11">
        <f t="shared" si="40"/>
        <v>4191.4459263513327</v>
      </c>
      <c r="DC44" s="8">
        <f t="shared" si="91"/>
        <v>4255.0838144747477</v>
      </c>
      <c r="DD44" s="2">
        <v>5</v>
      </c>
      <c r="DE44" s="11">
        <f t="shared" si="41"/>
        <v>4260.0838144747477</v>
      </c>
      <c r="DF44" s="4">
        <f>DE44*0.006667</f>
        <v>28.401978791103144</v>
      </c>
      <c r="DG44" s="11">
        <f t="shared" si="42"/>
        <v>4231.6818356836447</v>
      </c>
      <c r="DH44" s="8">
        <f t="shared" si="92"/>
        <v>4295.5285304817689</v>
      </c>
      <c r="DI44" s="2">
        <v>5</v>
      </c>
      <c r="DJ44" s="11">
        <f t="shared" si="43"/>
        <v>4300.5285304817689</v>
      </c>
      <c r="DK44" s="4">
        <f>DJ44*0.006667</f>
        <v>28.671623712721953</v>
      </c>
      <c r="DL44" s="11">
        <f t="shared" si="44"/>
        <v>4271.8569067690469</v>
      </c>
      <c r="DM44" s="8">
        <f t="shared" si="93"/>
        <v>4335.919914253891</v>
      </c>
      <c r="DN44" s="2">
        <v>5</v>
      </c>
      <c r="DO44" s="11">
        <f t="shared" si="45"/>
        <v>4340.919914253891</v>
      </c>
      <c r="DP44" s="4">
        <f>DO44*0.006667</f>
        <v>28.940913068330691</v>
      </c>
      <c r="DQ44" s="11">
        <f t="shared" si="46"/>
        <v>4311.9790011855603</v>
      </c>
      <c r="DR44" s="8">
        <f t="shared" si="94"/>
        <v>2450.6907950257137</v>
      </c>
      <c r="DS44" s="2">
        <v>5</v>
      </c>
      <c r="DT44" s="11">
        <f t="shared" si="47"/>
        <v>2455.6907950257137</v>
      </c>
      <c r="DU44" s="4">
        <f>DT44*0.006667</f>
        <v>16.372090530436434</v>
      </c>
      <c r="DV44" s="11">
        <f t="shared" si="48"/>
        <v>2439.3187044952774</v>
      </c>
      <c r="DW44" s="8">
        <f t="shared" si="95"/>
        <v>2514.6777148192177</v>
      </c>
      <c r="DX44" s="2">
        <v>5</v>
      </c>
      <c r="DY44" s="11">
        <f t="shared" si="49"/>
        <v>2519.6777148192177</v>
      </c>
      <c r="DZ44" s="4">
        <f>DY44*0.006667</f>
        <v>16.798691324699725</v>
      </c>
      <c r="EA44" s="11">
        <f t="shared" si="50"/>
        <v>2502.8790234945182</v>
      </c>
      <c r="EB44" s="8">
        <f t="shared" si="96"/>
        <v>2578.6102582381818</v>
      </c>
      <c r="EC44" s="2">
        <v>5</v>
      </c>
      <c r="ED44" s="11">
        <f t="shared" si="51"/>
        <v>2583.6102582381818</v>
      </c>
      <c r="EE44" s="4">
        <f>ED44*0.006667</f>
        <v>17.224929591673959</v>
      </c>
      <c r="EF44" s="11">
        <f t="shared" si="52"/>
        <v>2566.3853286465078</v>
      </c>
      <c r="EG44" s="8">
        <f t="shared" si="97"/>
        <v>2642.4782787614513</v>
      </c>
      <c r="EH44" s="2">
        <v>5</v>
      </c>
      <c r="EI44" s="11">
        <f t="shared" si="53"/>
        <v>2647.4782787614513</v>
      </c>
      <c r="EJ44" s="4">
        <f>EI44*0.006667</f>
        <v>17.650737684502595</v>
      </c>
      <c r="EK44" s="11">
        <f t="shared" si="54"/>
        <v>2629.8275410769488</v>
      </c>
      <c r="EL44" s="8">
        <f t="shared" si="98"/>
        <v>2706.2873642856021</v>
      </c>
      <c r="EM44" s="2">
        <v>5</v>
      </c>
      <c r="EN44" s="11">
        <f t="shared" si="55"/>
        <v>2711.2873642856021</v>
      </c>
      <c r="EO44" s="4">
        <f>EN44*0.006667</f>
        <v>18.076152857692108</v>
      </c>
      <c r="EP44" s="11">
        <f t="shared" si="56"/>
        <v>2693.2112114279098</v>
      </c>
      <c r="EQ44" s="8">
        <f t="shared" si="99"/>
        <v>2827.8120974792355</v>
      </c>
      <c r="ER44" s="2">
        <v>5</v>
      </c>
      <c r="ES44" s="11">
        <f t="shared" si="57"/>
        <v>2832.8120974792355</v>
      </c>
      <c r="ET44" s="4">
        <f>ES44*0.006667</f>
        <v>18.886358253894063</v>
      </c>
      <c r="EU44" s="11">
        <f t="shared" si="58"/>
        <v>2813.9257392253412</v>
      </c>
      <c r="EV44" s="8">
        <f t="shared" si="100"/>
        <v>2941.8209264733723</v>
      </c>
      <c r="EW44" s="2">
        <v>5</v>
      </c>
      <c r="EX44" s="11">
        <f t="shared" si="59"/>
        <v>2946.8209264733723</v>
      </c>
      <c r="EY44" s="4">
        <f>EX44*0.006667</f>
        <v>19.646455116797974</v>
      </c>
      <c r="EZ44" s="11">
        <f t="shared" si="60"/>
        <v>2927.1744713565745</v>
      </c>
      <c r="FA44" s="8">
        <f t="shared" si="101"/>
        <v>3050.1811381282209</v>
      </c>
      <c r="FB44" s="2">
        <v>5</v>
      </c>
      <c r="FC44" s="11">
        <f t="shared" si="61"/>
        <v>3055.1811381282209</v>
      </c>
      <c r="FD44" s="4">
        <f>FC44*0.006667</f>
        <v>20.36889264790085</v>
      </c>
      <c r="FE44" s="11">
        <f t="shared" si="62"/>
        <v>3034.8122454803201</v>
      </c>
      <c r="FF44" s="8">
        <f t="shared" si="102"/>
        <v>3159.3891065686803</v>
      </c>
      <c r="FG44" s="2">
        <v>5</v>
      </c>
      <c r="FH44" s="11">
        <f t="shared" si="63"/>
        <v>3164.3891065686803</v>
      </c>
      <c r="FI44" s="4">
        <f>FH44*0.006667</f>
        <v>21.096982173493391</v>
      </c>
      <c r="FJ44" s="11">
        <f t="shared" si="64"/>
        <v>3143.2921243951869</v>
      </c>
      <c r="FK44" s="8">
        <f t="shared" si="103"/>
        <v>3268.5179084396682</v>
      </c>
      <c r="FL44" s="2">
        <v>5</v>
      </c>
      <c r="FM44" s="11">
        <f t="shared" si="65"/>
        <v>3273.5179084396682</v>
      </c>
      <c r="FN44" s="4">
        <f>FM44*0.006667</f>
        <v>21.824543895567267</v>
      </c>
      <c r="FO44" s="11">
        <f t="shared" si="66"/>
        <v>3251.6933645441009</v>
      </c>
      <c r="FP44" s="8">
        <f t="shared" si="104"/>
        <v>2739.9232405634693</v>
      </c>
      <c r="FQ44" s="2">
        <v>5</v>
      </c>
      <c r="FR44" s="11">
        <f t="shared" si="67"/>
        <v>2744.9232405634693</v>
      </c>
      <c r="FS44" s="4">
        <f>FR44*0.006667</f>
        <v>18.300403244836652</v>
      </c>
      <c r="FT44" s="11">
        <f t="shared" si="68"/>
        <v>2726.6228373186327</v>
      </c>
      <c r="FU44" s="8">
        <f t="shared" si="105"/>
        <v>2854.1033911769855</v>
      </c>
      <c r="FV44" s="2">
        <v>5</v>
      </c>
      <c r="FW44" s="11">
        <f t="shared" si="69"/>
        <v>2859.1033911769855</v>
      </c>
      <c r="FX44" s="4">
        <f>FW44*0.006667</f>
        <v>19.061642308976964</v>
      </c>
      <c r="FY44" s="11">
        <f t="shared" si="70"/>
        <v>2840.0417488680087</v>
      </c>
      <c r="FZ44" s="8">
        <f t="shared" si="106"/>
        <v>2969.1440807797103</v>
      </c>
    </row>
    <row r="45" spans="1:182" s="4" customFormat="1" x14ac:dyDescent="0.3">
      <c r="A45" s="4">
        <v>59</v>
      </c>
      <c r="B45" s="4">
        <v>7220</v>
      </c>
      <c r="C45">
        <v>6</v>
      </c>
      <c r="D45" s="4">
        <f t="shared" si="1"/>
        <v>7226</v>
      </c>
      <c r="E45" s="4">
        <f>D45*0.006667</f>
        <v>48.175742</v>
      </c>
      <c r="F45" s="11">
        <f t="shared" si="2"/>
        <v>7177.8242579999996</v>
      </c>
      <c r="G45" s="8">
        <f t="shared" si="71"/>
        <v>7177.8242579999996</v>
      </c>
      <c r="H45" s="11">
        <v>7</v>
      </c>
      <c r="I45" s="11">
        <f t="shared" si="3"/>
        <v>7184.8242579999996</v>
      </c>
      <c r="J45" s="4">
        <f>I45*0.006667</f>
        <v>47.901223328085997</v>
      </c>
      <c r="K45" s="11">
        <f t="shared" si="4"/>
        <v>7136.9230346719132</v>
      </c>
      <c r="L45" s="8">
        <f t="shared" si="72"/>
        <v>7134.9363686719134</v>
      </c>
      <c r="M45" s="11">
        <v>7</v>
      </c>
      <c r="N45" s="11">
        <f t="shared" si="5"/>
        <v>7141.9363686719134</v>
      </c>
      <c r="O45" s="4">
        <f>N45*0.006667</f>
        <v>47.61528976993565</v>
      </c>
      <c r="P45" s="11">
        <f t="shared" si="6"/>
        <v>7094.3210789019777</v>
      </c>
      <c r="Q45" s="8">
        <f t="shared" si="73"/>
        <v>7092.3344129019779</v>
      </c>
      <c r="R45" s="11">
        <v>7</v>
      </c>
      <c r="S45" s="11">
        <f t="shared" si="7"/>
        <v>7099.3344129019779</v>
      </c>
      <c r="T45" s="4">
        <f>S45*0.006667</f>
        <v>47.33126253081749</v>
      </c>
      <c r="U45" s="11">
        <f t="shared" si="108"/>
        <v>7052.0031503711607</v>
      </c>
      <c r="V45" s="8">
        <f t="shared" si="74"/>
        <v>7050.01648437116</v>
      </c>
      <c r="W45" s="11">
        <v>7</v>
      </c>
      <c r="X45" s="11">
        <f t="shared" si="8"/>
        <v>7057.01648437116</v>
      </c>
      <c r="Y45" s="4">
        <f>X45*0.006667</f>
        <v>47.049128901302524</v>
      </c>
      <c r="Z45" s="11">
        <f t="shared" si="9"/>
        <v>7009.9673554698575</v>
      </c>
      <c r="AA45" s="8">
        <f t="shared" si="75"/>
        <v>4485.8972158306569</v>
      </c>
      <c r="AB45" s="11">
        <v>7</v>
      </c>
      <c r="AC45" s="11">
        <f t="shared" si="10"/>
        <v>4492.8972158306569</v>
      </c>
      <c r="AD45" s="4">
        <f>AC45*0.006667</f>
        <v>29.954145737942991</v>
      </c>
      <c r="AE45" s="11">
        <f t="shared" si="11"/>
        <v>4462.9430700927142</v>
      </c>
      <c r="AF45" s="8">
        <f t="shared" si="76"/>
        <v>4507.5648230512679</v>
      </c>
      <c r="AG45" s="2">
        <v>7</v>
      </c>
      <c r="AH45" s="11">
        <f t="shared" si="12"/>
        <v>4514.5648230512679</v>
      </c>
      <c r="AI45" s="4">
        <f>AH45*0.006667</f>
        <v>30.098603675282803</v>
      </c>
      <c r="AJ45" s="11">
        <f t="shared" si="13"/>
        <v>4484.466219375985</v>
      </c>
      <c r="AK45" s="8">
        <f t="shared" si="77"/>
        <v>4525.2660587025102</v>
      </c>
      <c r="AL45" s="2">
        <v>7</v>
      </c>
      <c r="AM45" s="11">
        <f t="shared" si="14"/>
        <v>4532.2660587025102</v>
      </c>
      <c r="AN45" s="4">
        <f>AM45*0.006667</f>
        <v>30.216617813369638</v>
      </c>
      <c r="AO45" s="11">
        <f t="shared" si="15"/>
        <v>4502.0494408891409</v>
      </c>
      <c r="AP45" s="8">
        <f t="shared" si="78"/>
        <v>4543.8574204931883</v>
      </c>
      <c r="AQ45" s="2">
        <v>7</v>
      </c>
      <c r="AR45" s="11">
        <f t="shared" si="16"/>
        <v>4550.8574204931883</v>
      </c>
      <c r="AS45" s="4">
        <f>AR45*0.006667</f>
        <v>30.340566422428086</v>
      </c>
      <c r="AT45" s="11">
        <f t="shared" si="17"/>
        <v>4520.51685407076</v>
      </c>
      <c r="AU45" s="8">
        <f t="shared" si="79"/>
        <v>4561.4155664801719</v>
      </c>
      <c r="AV45" s="2">
        <v>7</v>
      </c>
      <c r="AW45" s="11">
        <f t="shared" si="18"/>
        <v>4568.4155664801719</v>
      </c>
      <c r="AX45" s="4">
        <f>AW45*0.006667</f>
        <v>30.457626581723307</v>
      </c>
      <c r="AY45" s="11">
        <f t="shared" si="19"/>
        <v>4537.9579398984488</v>
      </c>
      <c r="AZ45" s="8">
        <f t="shared" si="80"/>
        <v>4604.1511022300156</v>
      </c>
      <c r="BA45" s="2">
        <v>7</v>
      </c>
      <c r="BB45" s="11">
        <f t="shared" si="20"/>
        <v>4611.1511022300156</v>
      </c>
      <c r="BC45" s="4">
        <f>BB45*0.006667</f>
        <v>30.742544398567514</v>
      </c>
      <c r="BD45" s="11">
        <f t="shared" si="21"/>
        <v>4580.408557831448</v>
      </c>
      <c r="BE45" s="8">
        <f t="shared" si="81"/>
        <v>4641.9855608627731</v>
      </c>
      <c r="BF45" s="2">
        <v>7</v>
      </c>
      <c r="BG45" s="11">
        <f t="shared" si="22"/>
        <v>4648.9855608627731</v>
      </c>
      <c r="BH45" s="4">
        <f>BG45*0.006667</f>
        <v>30.994786734272111</v>
      </c>
      <c r="BI45" s="11">
        <f t="shared" si="23"/>
        <v>4617.9907741285006</v>
      </c>
      <c r="BJ45" s="8">
        <f t="shared" si="82"/>
        <v>4677.8200151977717</v>
      </c>
      <c r="BK45" s="2">
        <v>7</v>
      </c>
      <c r="BL45" s="11">
        <f t="shared" si="24"/>
        <v>4684.8200151977717</v>
      </c>
      <c r="BM45" s="4">
        <f>BL45*0.006667</f>
        <v>31.233695041323546</v>
      </c>
      <c r="BN45" s="11">
        <f t="shared" si="25"/>
        <v>4653.586320156448</v>
      </c>
      <c r="BO45" s="8">
        <f t="shared" si="83"/>
        <v>4713.5627787539688</v>
      </c>
      <c r="BP45" s="2">
        <v>7</v>
      </c>
      <c r="BQ45" s="11">
        <f t="shared" si="26"/>
        <v>4720.5627787539688</v>
      </c>
      <c r="BR45" s="4">
        <f>BQ45*0.006667</f>
        <v>31.47199204595271</v>
      </c>
      <c r="BS45" s="11">
        <f t="shared" si="27"/>
        <v>4689.0907867080159</v>
      </c>
      <c r="BT45" s="8">
        <f t="shared" si="84"/>
        <v>4750.1606014362878</v>
      </c>
      <c r="BU45" s="2">
        <v>7</v>
      </c>
      <c r="BV45" s="11">
        <f t="shared" si="28"/>
        <v>4757.1606014362878</v>
      </c>
      <c r="BW45" s="4">
        <f>BV45*0.006667</f>
        <v>31.715989729775732</v>
      </c>
      <c r="BX45" s="11">
        <f t="shared" si="107"/>
        <v>4725.4446117065118</v>
      </c>
      <c r="BY45" s="8">
        <f t="shared" si="85"/>
        <v>3775.9562482825072</v>
      </c>
      <c r="BZ45" s="2">
        <v>7</v>
      </c>
      <c r="CA45" s="11">
        <f t="shared" si="29"/>
        <v>3782.9562482825072</v>
      </c>
      <c r="CB45" s="4">
        <f>CA45*0.006667</f>
        <v>25.220969307299477</v>
      </c>
      <c r="CC45" s="11">
        <f t="shared" si="30"/>
        <v>3757.7352789752076</v>
      </c>
      <c r="CD45" s="8">
        <f t="shared" si="86"/>
        <v>3868.3464122585851</v>
      </c>
      <c r="CE45" s="2">
        <v>7</v>
      </c>
      <c r="CF45" s="11">
        <f t="shared" si="31"/>
        <v>3875.3464122585851</v>
      </c>
      <c r="CG45" s="4">
        <f>CF45*0.006667</f>
        <v>25.836934530527987</v>
      </c>
      <c r="CH45" s="11">
        <f t="shared" si="32"/>
        <v>3849.5094777280569</v>
      </c>
      <c r="CI45" s="8">
        <f t="shared" si="87"/>
        <v>3956.813186962243</v>
      </c>
      <c r="CJ45" s="2">
        <v>7</v>
      </c>
      <c r="CK45" s="11">
        <f t="shared" si="33"/>
        <v>3963.813186962243</v>
      </c>
      <c r="CL45" s="4">
        <f>CK45*0.006667</f>
        <v>26.426742517477276</v>
      </c>
      <c r="CM45" s="11">
        <f t="shared" si="34"/>
        <v>3937.3864444447659</v>
      </c>
      <c r="CN45" s="8">
        <f t="shared" si="88"/>
        <v>4043.2302780235204</v>
      </c>
      <c r="CO45" s="2">
        <v>7</v>
      </c>
      <c r="CP45" s="11">
        <f t="shared" si="35"/>
        <v>4050.2302780235204</v>
      </c>
      <c r="CQ45" s="4">
        <f>CP45*0.006667</f>
        <v>27.002885263582812</v>
      </c>
      <c r="CR45" s="11">
        <f t="shared" si="36"/>
        <v>4023.2273927599376</v>
      </c>
      <c r="CS45" s="8">
        <f t="shared" si="89"/>
        <v>4129.4885312201677</v>
      </c>
      <c r="CT45" s="2">
        <v>7</v>
      </c>
      <c r="CU45" s="11">
        <f t="shared" si="37"/>
        <v>4136.4885312201677</v>
      </c>
      <c r="CV45" s="4">
        <f>CU45*0.006667</f>
        <v>27.577969037644859</v>
      </c>
      <c r="CW45" s="11">
        <f t="shared" si="38"/>
        <v>4108.9105621825229</v>
      </c>
      <c r="CX45" s="8">
        <f t="shared" si="90"/>
        <v>4157.6926379094648</v>
      </c>
      <c r="CY45" s="2">
        <v>7</v>
      </c>
      <c r="CZ45" s="11">
        <f t="shared" si="39"/>
        <v>4164.6926379094648</v>
      </c>
      <c r="DA45" s="4">
        <f>CZ45*0.006667</f>
        <v>27.766005816942403</v>
      </c>
      <c r="DB45" s="11">
        <f t="shared" si="40"/>
        <v>4136.9266320925226</v>
      </c>
      <c r="DC45" s="8">
        <f t="shared" si="91"/>
        <v>4191.4459263513327</v>
      </c>
      <c r="DD45" s="2">
        <v>7</v>
      </c>
      <c r="DE45" s="11">
        <f t="shared" si="41"/>
        <v>4198.4459263513327</v>
      </c>
      <c r="DF45" s="4">
        <f>DE45*0.006667</f>
        <v>27.991038990984336</v>
      </c>
      <c r="DG45" s="11">
        <f t="shared" si="42"/>
        <v>4170.454887360348</v>
      </c>
      <c r="DH45" s="8">
        <f t="shared" si="92"/>
        <v>4231.6818356836447</v>
      </c>
      <c r="DI45" s="2">
        <v>7</v>
      </c>
      <c r="DJ45" s="11">
        <f t="shared" si="43"/>
        <v>4238.6818356836447</v>
      </c>
      <c r="DK45" s="4">
        <f>DJ45*0.006667</f>
        <v>28.259291798502861</v>
      </c>
      <c r="DL45" s="11">
        <f t="shared" si="44"/>
        <v>4210.4225438851417</v>
      </c>
      <c r="DM45" s="8">
        <f t="shared" si="93"/>
        <v>4271.8569067690469</v>
      </c>
      <c r="DN45" s="2">
        <v>7</v>
      </c>
      <c r="DO45" s="11">
        <f t="shared" si="45"/>
        <v>4278.8569067690469</v>
      </c>
      <c r="DP45" s="4">
        <f>DO45*0.006667</f>
        <v>28.527138997429237</v>
      </c>
      <c r="DQ45" s="11">
        <f t="shared" si="46"/>
        <v>4250.3297677716173</v>
      </c>
      <c r="DR45" s="8">
        <f t="shared" si="94"/>
        <v>4311.9790011855603</v>
      </c>
      <c r="DS45" s="2">
        <v>7</v>
      </c>
      <c r="DT45" s="11">
        <f t="shared" si="47"/>
        <v>4318.9790011855603</v>
      </c>
      <c r="DU45" s="4">
        <f>DT45*0.006667</f>
        <v>28.794633000904131</v>
      </c>
      <c r="DV45" s="11">
        <f t="shared" si="48"/>
        <v>4290.1843681846558</v>
      </c>
      <c r="DW45" s="8">
        <f t="shared" si="95"/>
        <v>2439.3187044952774</v>
      </c>
      <c r="DX45" s="2">
        <v>7</v>
      </c>
      <c r="DY45" s="11">
        <f t="shared" si="49"/>
        <v>2446.3187044952774</v>
      </c>
      <c r="DZ45" s="4">
        <f>DY45*0.006667</f>
        <v>16.309606802870015</v>
      </c>
      <c r="EA45" s="11">
        <f t="shared" si="50"/>
        <v>2430.0090976924075</v>
      </c>
      <c r="EB45" s="8">
        <f t="shared" si="96"/>
        <v>2502.8790234945182</v>
      </c>
      <c r="EC45" s="2">
        <v>7</v>
      </c>
      <c r="ED45" s="11">
        <f t="shared" si="51"/>
        <v>2509.8790234945182</v>
      </c>
      <c r="EE45" s="4">
        <f>ED45*0.006667</f>
        <v>16.733363449637952</v>
      </c>
      <c r="EF45" s="11">
        <f t="shared" si="52"/>
        <v>2493.1456600448801</v>
      </c>
      <c r="EG45" s="8">
        <f t="shared" si="97"/>
        <v>2566.3853286465078</v>
      </c>
      <c r="EH45" s="2">
        <v>7</v>
      </c>
      <c r="EI45" s="11">
        <f t="shared" si="53"/>
        <v>2573.3853286465078</v>
      </c>
      <c r="EJ45" s="4">
        <f>EI45*0.006667</f>
        <v>17.156759986086268</v>
      </c>
      <c r="EK45" s="11">
        <f t="shared" si="54"/>
        <v>2556.2285686604214</v>
      </c>
      <c r="EL45" s="8">
        <f t="shared" si="98"/>
        <v>2629.8275410769488</v>
      </c>
      <c r="EM45" s="2">
        <v>7</v>
      </c>
      <c r="EN45" s="11">
        <f t="shared" si="55"/>
        <v>2636.8275410769488</v>
      </c>
      <c r="EO45" s="4">
        <f>EN45*0.006667</f>
        <v>17.579729216360018</v>
      </c>
      <c r="EP45" s="11">
        <f t="shared" si="56"/>
        <v>2619.2478118605886</v>
      </c>
      <c r="EQ45" s="8">
        <f t="shared" si="99"/>
        <v>2693.2112114279098</v>
      </c>
      <c r="ER45" s="2">
        <v>7</v>
      </c>
      <c r="ES45" s="11">
        <f t="shared" si="57"/>
        <v>2700.2112114279098</v>
      </c>
      <c r="ET45" s="4">
        <f>ES45*0.006667</f>
        <v>18.002308146589876</v>
      </c>
      <c r="EU45" s="11">
        <f t="shared" si="58"/>
        <v>2682.2089032813201</v>
      </c>
      <c r="EV45" s="8">
        <f t="shared" si="100"/>
        <v>2813.9257392253412</v>
      </c>
      <c r="EW45" s="2">
        <v>7</v>
      </c>
      <c r="EX45" s="11">
        <f t="shared" si="59"/>
        <v>2820.9257392253412</v>
      </c>
      <c r="EY45" s="4">
        <f>EX45*0.006667</f>
        <v>18.80711190341535</v>
      </c>
      <c r="EZ45" s="11">
        <f t="shared" si="60"/>
        <v>2802.1186273219259</v>
      </c>
      <c r="FA45" s="8">
        <f t="shared" si="101"/>
        <v>2927.1744713565745</v>
      </c>
      <c r="FB45" s="2">
        <v>7</v>
      </c>
      <c r="FC45" s="11">
        <f t="shared" si="61"/>
        <v>2934.1744713565745</v>
      </c>
      <c r="FD45" s="4">
        <f>FC45*0.006667</f>
        <v>19.562141200534281</v>
      </c>
      <c r="FE45" s="11">
        <f t="shared" si="62"/>
        <v>2914.6123301560401</v>
      </c>
      <c r="FF45" s="8">
        <f t="shared" si="102"/>
        <v>3034.8122454803201</v>
      </c>
      <c r="FG45" s="2">
        <v>7</v>
      </c>
      <c r="FH45" s="11">
        <f t="shared" si="63"/>
        <v>3041.8122454803201</v>
      </c>
      <c r="FI45" s="4">
        <f>FH45*0.006667</f>
        <v>20.279762240617295</v>
      </c>
      <c r="FJ45" s="11">
        <f t="shared" si="64"/>
        <v>3021.5324832397027</v>
      </c>
      <c r="FK45" s="8">
        <f t="shared" si="103"/>
        <v>3143.2921243951869</v>
      </c>
      <c r="FL45" s="2">
        <v>7</v>
      </c>
      <c r="FM45" s="11">
        <f t="shared" si="65"/>
        <v>3150.2921243951869</v>
      </c>
      <c r="FN45" s="4">
        <f>FM45*0.006667</f>
        <v>21.002997593342712</v>
      </c>
      <c r="FO45" s="11">
        <f t="shared" si="66"/>
        <v>3129.2891268018443</v>
      </c>
      <c r="FP45" s="8">
        <f t="shared" si="104"/>
        <v>3251.6933645441009</v>
      </c>
      <c r="FQ45" s="2">
        <v>7</v>
      </c>
      <c r="FR45" s="11">
        <f t="shared" si="67"/>
        <v>3258.6933645441009</v>
      </c>
      <c r="FS45" s="4">
        <f>FR45*0.006667</f>
        <v>21.725708661415521</v>
      </c>
      <c r="FT45" s="11">
        <f t="shared" si="68"/>
        <v>3236.9676558826854</v>
      </c>
      <c r="FU45" s="8">
        <f t="shared" si="105"/>
        <v>2726.6228373186327</v>
      </c>
      <c r="FV45" s="2">
        <v>7</v>
      </c>
      <c r="FW45" s="11">
        <f t="shared" si="69"/>
        <v>2733.6228373186327</v>
      </c>
      <c r="FX45" s="4">
        <f>FW45*0.006667</f>
        <v>18.225063456403326</v>
      </c>
      <c r="FY45" s="11">
        <f t="shared" si="70"/>
        <v>2715.3977738622293</v>
      </c>
      <c r="FZ45" s="8">
        <f t="shared" si="106"/>
        <v>2840.0417488680087</v>
      </c>
    </row>
    <row r="46" spans="1:182" s="9" customFormat="1" x14ac:dyDescent="0.3">
      <c r="A46" s="9">
        <v>60</v>
      </c>
      <c r="B46" s="4">
        <v>7220</v>
      </c>
      <c r="D46" s="9">
        <f t="shared" si="1"/>
        <v>7220</v>
      </c>
      <c r="E46" s="9">
        <f>D46*0.010016</f>
        <v>72.315520000000006</v>
      </c>
      <c r="F46" s="10">
        <f t="shared" si="2"/>
        <v>7147.6844799999999</v>
      </c>
      <c r="G46" s="8">
        <f t="shared" si="71"/>
        <v>7177.8242579999996</v>
      </c>
      <c r="I46" s="10">
        <f t="shared" si="3"/>
        <v>7177.8242579999996</v>
      </c>
      <c r="J46" s="9">
        <f>I46*0.010016</f>
        <v>71.893087768127998</v>
      </c>
      <c r="K46" s="10">
        <f t="shared" si="4"/>
        <v>7105.9311702318719</v>
      </c>
      <c r="L46" s="8">
        <f t="shared" si="72"/>
        <v>7136.9230346719132</v>
      </c>
      <c r="N46" s="10">
        <f t="shared" si="5"/>
        <v>7136.9230346719132</v>
      </c>
      <c r="O46" s="9">
        <f>N46*0.010016</f>
        <v>71.483421115273885</v>
      </c>
      <c r="P46" s="10">
        <f t="shared" si="6"/>
        <v>7065.4396135566394</v>
      </c>
      <c r="Q46" s="8">
        <f t="shared" si="73"/>
        <v>7094.3210789019777</v>
      </c>
      <c r="S46" s="10">
        <f t="shared" si="7"/>
        <v>7094.3210789019777</v>
      </c>
      <c r="T46" s="9">
        <f>S46*0.010016</f>
        <v>71.056719926282213</v>
      </c>
      <c r="U46" s="10">
        <f t="shared" si="108"/>
        <v>7023.2643589756954</v>
      </c>
      <c r="V46" s="8">
        <f t="shared" si="74"/>
        <v>7052.0031503711607</v>
      </c>
      <c r="X46" s="10">
        <f t="shared" si="8"/>
        <v>7052.0031503711607</v>
      </c>
      <c r="Y46" s="9">
        <f>X46*0.010016</f>
        <v>70.632863554117549</v>
      </c>
      <c r="Z46" s="10">
        <f t="shared" si="9"/>
        <v>6981.3702868170431</v>
      </c>
      <c r="AA46" s="8">
        <f t="shared" si="75"/>
        <v>7009.9673554698575</v>
      </c>
      <c r="AC46" s="10">
        <f t="shared" si="10"/>
        <v>7009.9673554698575</v>
      </c>
      <c r="AD46" s="9">
        <f>AC46*0.010016</f>
        <v>70.211833032386096</v>
      </c>
      <c r="AE46" s="10">
        <f t="shared" si="11"/>
        <v>6939.755522437471</v>
      </c>
      <c r="AF46" s="8">
        <f t="shared" si="76"/>
        <v>4462.9430700927142</v>
      </c>
      <c r="AH46" s="10">
        <f t="shared" si="12"/>
        <v>4462.9430700927142</v>
      </c>
      <c r="AI46" s="9">
        <f>AH46*0.010016</f>
        <v>44.700837790048631</v>
      </c>
      <c r="AJ46" s="10">
        <f t="shared" si="13"/>
        <v>4418.2422323026658</v>
      </c>
      <c r="AK46" s="8">
        <f t="shared" si="77"/>
        <v>4484.466219375985</v>
      </c>
      <c r="AM46" s="10">
        <f t="shared" si="14"/>
        <v>4484.466219375985</v>
      </c>
      <c r="AN46" s="9">
        <f>AM46*0.010016</f>
        <v>44.916413653269871</v>
      </c>
      <c r="AO46" s="10">
        <f t="shared" si="15"/>
        <v>4439.5498057227151</v>
      </c>
      <c r="AP46" s="8">
        <f t="shared" si="78"/>
        <v>4502.0494408891409</v>
      </c>
      <c r="AR46" s="10">
        <f t="shared" si="16"/>
        <v>4502.0494408891409</v>
      </c>
      <c r="AS46" s="9">
        <f>AR46*0.010016</f>
        <v>45.092527199945636</v>
      </c>
      <c r="AT46" s="10">
        <f t="shared" si="17"/>
        <v>4456.9569136891951</v>
      </c>
      <c r="AU46" s="8">
        <f t="shared" si="79"/>
        <v>4520.51685407076</v>
      </c>
      <c r="AW46" s="10">
        <f t="shared" si="18"/>
        <v>4520.51685407076</v>
      </c>
      <c r="AX46" s="9">
        <f>AW46*0.010016</f>
        <v>45.277496810372732</v>
      </c>
      <c r="AY46" s="10">
        <f t="shared" si="19"/>
        <v>4475.2393572603869</v>
      </c>
      <c r="AZ46" s="8">
        <f t="shared" si="80"/>
        <v>4537.9579398984488</v>
      </c>
      <c r="BB46" s="10">
        <f t="shared" si="20"/>
        <v>4537.9579398984488</v>
      </c>
      <c r="BC46" s="9">
        <f>BB46*0.010016</f>
        <v>45.452186726022866</v>
      </c>
      <c r="BD46" s="10">
        <f t="shared" si="21"/>
        <v>4492.505753172426</v>
      </c>
      <c r="BE46" s="8">
        <f t="shared" si="81"/>
        <v>4580.408557831448</v>
      </c>
      <c r="BG46" s="10">
        <f t="shared" si="22"/>
        <v>4580.408557831448</v>
      </c>
      <c r="BH46" s="9">
        <f>BG46*0.010016</f>
        <v>45.877372115239787</v>
      </c>
      <c r="BI46" s="10">
        <f t="shared" si="23"/>
        <v>4534.5311857162078</v>
      </c>
      <c r="BJ46" s="8">
        <f t="shared" si="82"/>
        <v>4617.9907741285006</v>
      </c>
      <c r="BL46" s="10">
        <f t="shared" si="24"/>
        <v>4617.9907741285006</v>
      </c>
      <c r="BM46" s="9">
        <f>BL46*0.010016</f>
        <v>46.253795593671065</v>
      </c>
      <c r="BN46" s="10">
        <f t="shared" si="25"/>
        <v>4571.7369785348292</v>
      </c>
      <c r="BO46" s="8">
        <f t="shared" si="83"/>
        <v>4653.586320156448</v>
      </c>
      <c r="BQ46" s="10">
        <f t="shared" si="26"/>
        <v>4653.586320156448</v>
      </c>
      <c r="BR46" s="9">
        <f>BQ46*0.010016</f>
        <v>46.610320582686988</v>
      </c>
      <c r="BS46" s="10">
        <f t="shared" si="27"/>
        <v>4606.9759995737613</v>
      </c>
      <c r="BT46" s="8">
        <f t="shared" si="84"/>
        <v>4689.0907867080159</v>
      </c>
      <c r="BV46" s="10">
        <f t="shared" si="28"/>
        <v>4689.0907867080159</v>
      </c>
      <c r="BW46" s="9">
        <f>BV46*0.010016</f>
        <v>46.965933319667492</v>
      </c>
      <c r="BX46" s="10">
        <f t="shared" si="107"/>
        <v>4642.1248533883481</v>
      </c>
      <c r="BY46" s="8">
        <f t="shared" si="85"/>
        <v>4725.4446117065118</v>
      </c>
      <c r="CA46" s="10">
        <f t="shared" si="29"/>
        <v>4725.4446117065118</v>
      </c>
      <c r="CB46" s="9">
        <f>CA46*0.010016</f>
        <v>47.330053230852421</v>
      </c>
      <c r="CC46" s="10">
        <f t="shared" si="30"/>
        <v>4678.1145584756596</v>
      </c>
      <c r="CD46" s="8">
        <f t="shared" si="86"/>
        <v>3757.7352789752076</v>
      </c>
      <c r="CF46" s="10">
        <f t="shared" si="31"/>
        <v>3757.7352789752076</v>
      </c>
      <c r="CG46" s="9">
        <f>CF46*0.010016</f>
        <v>37.637476554215681</v>
      </c>
      <c r="CH46" s="10">
        <f t="shared" si="32"/>
        <v>3720.0978024209921</v>
      </c>
      <c r="CI46" s="8">
        <f t="shared" si="87"/>
        <v>3849.5094777280569</v>
      </c>
      <c r="CK46" s="10">
        <f t="shared" si="33"/>
        <v>3849.5094777280569</v>
      </c>
      <c r="CL46" s="9">
        <f>CK46*0.010016</f>
        <v>38.556686928924222</v>
      </c>
      <c r="CM46" s="10">
        <f t="shared" si="34"/>
        <v>3810.9527907991328</v>
      </c>
      <c r="CN46" s="8">
        <f t="shared" si="88"/>
        <v>3937.3864444447659</v>
      </c>
      <c r="CP46" s="10">
        <f t="shared" si="35"/>
        <v>3937.3864444447659</v>
      </c>
      <c r="CQ46" s="9">
        <f>CP46*0.010016</f>
        <v>39.436862627558774</v>
      </c>
      <c r="CR46" s="10">
        <f t="shared" si="36"/>
        <v>3897.9495818172072</v>
      </c>
      <c r="CS46" s="8">
        <f t="shared" si="89"/>
        <v>4023.2273927599376</v>
      </c>
      <c r="CU46" s="10">
        <f t="shared" si="37"/>
        <v>4023.2273927599376</v>
      </c>
      <c r="CV46" s="9">
        <f>CU46*0.010016</f>
        <v>40.296645565883537</v>
      </c>
      <c r="CW46" s="10">
        <f t="shared" si="38"/>
        <v>3982.9307471940542</v>
      </c>
      <c r="CX46" s="8">
        <f t="shared" si="90"/>
        <v>4108.9105621825229</v>
      </c>
      <c r="CZ46" s="10">
        <f t="shared" si="39"/>
        <v>4108.9105621825229</v>
      </c>
      <c r="DA46" s="9">
        <f>CZ46*0.010016</f>
        <v>41.154848190820154</v>
      </c>
      <c r="DB46" s="10">
        <f t="shared" si="40"/>
        <v>4067.7557139917026</v>
      </c>
      <c r="DC46" s="8">
        <f t="shared" si="91"/>
        <v>4136.9266320925226</v>
      </c>
      <c r="DE46" s="10">
        <f t="shared" si="41"/>
        <v>4136.9266320925226</v>
      </c>
      <c r="DF46" s="9">
        <f>DE46*0.010016</f>
        <v>41.435457147038711</v>
      </c>
      <c r="DG46" s="10">
        <f t="shared" si="42"/>
        <v>4095.4911749454841</v>
      </c>
      <c r="DH46" s="8">
        <f t="shared" si="92"/>
        <v>4170.454887360348</v>
      </c>
      <c r="DJ46" s="10">
        <f t="shared" si="43"/>
        <v>4170.454887360348</v>
      </c>
      <c r="DK46" s="9">
        <f>DJ46*0.010016</f>
        <v>41.771276151801246</v>
      </c>
      <c r="DL46" s="10">
        <f t="shared" si="44"/>
        <v>4128.6836112085466</v>
      </c>
      <c r="DM46" s="8">
        <f t="shared" si="93"/>
        <v>4210.4225438851417</v>
      </c>
      <c r="DO46" s="10">
        <f t="shared" si="45"/>
        <v>4210.4225438851417</v>
      </c>
      <c r="DP46" s="9">
        <f>DO46*0.010016</f>
        <v>42.171592199553579</v>
      </c>
      <c r="DQ46" s="10">
        <f t="shared" si="46"/>
        <v>4168.250951685588</v>
      </c>
      <c r="DR46" s="8">
        <f t="shared" si="94"/>
        <v>4250.3297677716173</v>
      </c>
      <c r="DT46" s="10">
        <f t="shared" si="47"/>
        <v>4250.3297677716173</v>
      </c>
      <c r="DU46" s="9">
        <f>DT46*0.010016</f>
        <v>42.571302954000522</v>
      </c>
      <c r="DV46" s="10">
        <f t="shared" si="48"/>
        <v>4207.7584648176171</v>
      </c>
      <c r="DW46" s="8">
        <f t="shared" si="95"/>
        <v>4290.1843681846558</v>
      </c>
      <c r="DY46" s="10">
        <f t="shared" si="49"/>
        <v>4290.1843681846558</v>
      </c>
      <c r="DZ46" s="9">
        <f>DY46*0.010016</f>
        <v>42.970486631737515</v>
      </c>
      <c r="EA46" s="10">
        <f t="shared" si="50"/>
        <v>4247.2138815529179</v>
      </c>
      <c r="EB46" s="8">
        <f t="shared" si="96"/>
        <v>2430.0090976924075</v>
      </c>
      <c r="ED46" s="10">
        <f t="shared" si="51"/>
        <v>2430.0090976924075</v>
      </c>
      <c r="EE46" s="9">
        <f>ED46*0.010016</f>
        <v>24.338971122487155</v>
      </c>
      <c r="EF46" s="10">
        <f t="shared" si="52"/>
        <v>2405.6701265699203</v>
      </c>
      <c r="EG46" s="8">
        <f t="shared" si="97"/>
        <v>2493.1456600448801</v>
      </c>
      <c r="EI46" s="10">
        <f t="shared" si="53"/>
        <v>2493.1456600448801</v>
      </c>
      <c r="EJ46" s="9">
        <f>EI46*0.010016</f>
        <v>24.971346931009521</v>
      </c>
      <c r="EK46" s="10">
        <f t="shared" si="54"/>
        <v>2468.1743131138705</v>
      </c>
      <c r="EL46" s="8">
        <f t="shared" si="98"/>
        <v>2556.2285686604214</v>
      </c>
      <c r="EN46" s="10">
        <f t="shared" si="55"/>
        <v>2556.2285686604214</v>
      </c>
      <c r="EO46" s="9">
        <f>EN46*0.010016</f>
        <v>25.603185343702783</v>
      </c>
      <c r="EP46" s="10">
        <f t="shared" si="56"/>
        <v>2530.6253833167184</v>
      </c>
      <c r="EQ46" s="8">
        <f t="shared" si="99"/>
        <v>2619.2478118605886</v>
      </c>
      <c r="ES46" s="10">
        <f t="shared" si="57"/>
        <v>2619.2478118605886</v>
      </c>
      <c r="ET46" s="9">
        <f>ES46*0.010016</f>
        <v>26.234386083595655</v>
      </c>
      <c r="EU46" s="10">
        <f t="shared" si="58"/>
        <v>2593.0134257769928</v>
      </c>
      <c r="EV46" s="8">
        <f t="shared" si="100"/>
        <v>2682.2089032813201</v>
      </c>
      <c r="EX46" s="10">
        <f t="shared" si="59"/>
        <v>2682.2089032813201</v>
      </c>
      <c r="EY46" s="9">
        <f>EX46*0.010016</f>
        <v>26.865004375265702</v>
      </c>
      <c r="EZ46" s="10">
        <f t="shared" si="60"/>
        <v>2655.3438989060542</v>
      </c>
      <c r="FA46" s="8">
        <f t="shared" si="101"/>
        <v>2802.1186273219259</v>
      </c>
      <c r="FC46" s="10">
        <f t="shared" si="61"/>
        <v>2802.1186273219259</v>
      </c>
      <c r="FD46" s="9">
        <f>FC46*0.010016</f>
        <v>28.066020171256412</v>
      </c>
      <c r="FE46" s="10">
        <f t="shared" si="62"/>
        <v>2774.0526071506697</v>
      </c>
      <c r="FF46" s="8">
        <f t="shared" si="102"/>
        <v>2914.6123301560401</v>
      </c>
      <c r="FH46" s="10">
        <f t="shared" si="63"/>
        <v>2914.6123301560401</v>
      </c>
      <c r="FI46" s="9">
        <f>FH46*0.010016</f>
        <v>29.1927570988429</v>
      </c>
      <c r="FJ46" s="10">
        <f t="shared" si="64"/>
        <v>2885.4195730571973</v>
      </c>
      <c r="FK46" s="8">
        <f t="shared" si="103"/>
        <v>3021.5324832397027</v>
      </c>
      <c r="FM46" s="10">
        <f t="shared" si="65"/>
        <v>3021.5324832397027</v>
      </c>
      <c r="FN46" s="9">
        <f>FM46*0.010016</f>
        <v>30.263669352128865</v>
      </c>
      <c r="FO46" s="10">
        <f t="shared" si="66"/>
        <v>2991.2688138875737</v>
      </c>
      <c r="FP46" s="8">
        <f t="shared" si="104"/>
        <v>3129.2891268018443</v>
      </c>
      <c r="FR46" s="10">
        <f t="shared" si="67"/>
        <v>3129.2891268018443</v>
      </c>
      <c r="FS46" s="9">
        <f>FR46*0.010016</f>
        <v>31.342959894047276</v>
      </c>
      <c r="FT46" s="10">
        <f t="shared" si="68"/>
        <v>3097.9461669077969</v>
      </c>
      <c r="FU46" s="8">
        <f t="shared" si="105"/>
        <v>3236.9676558826854</v>
      </c>
      <c r="FW46" s="10">
        <f t="shared" si="69"/>
        <v>3236.9676558826854</v>
      </c>
      <c r="FX46" s="9">
        <f>FW46*0.010016</f>
        <v>32.421468041320978</v>
      </c>
      <c r="FY46" s="10">
        <f t="shared" si="70"/>
        <v>3204.5461878413644</v>
      </c>
      <c r="FZ46" s="8">
        <f t="shared" si="106"/>
        <v>2715.3977738622293</v>
      </c>
    </row>
    <row r="47" spans="1:182" s="9" customFormat="1" x14ac:dyDescent="0.3">
      <c r="A47" s="9">
        <v>61</v>
      </c>
      <c r="B47" s="4">
        <v>7220</v>
      </c>
      <c r="D47" s="9">
        <f t="shared" si="1"/>
        <v>7220</v>
      </c>
      <c r="E47" s="9">
        <f>D47*0.010016</f>
        <v>72.315520000000006</v>
      </c>
      <c r="F47" s="10">
        <f t="shared" si="2"/>
        <v>7147.6844799999999</v>
      </c>
      <c r="G47" s="8">
        <f t="shared" si="71"/>
        <v>7147.6844799999999</v>
      </c>
      <c r="I47" s="10">
        <f t="shared" si="3"/>
        <v>7147.6844799999999</v>
      </c>
      <c r="J47" s="9">
        <f>I47*0.010016</f>
        <v>71.591207751680003</v>
      </c>
      <c r="K47" s="10">
        <f t="shared" si="4"/>
        <v>7076.0932722483203</v>
      </c>
      <c r="L47" s="8">
        <f t="shared" si="72"/>
        <v>7105.9311702318719</v>
      </c>
      <c r="N47" s="10">
        <f t="shared" si="5"/>
        <v>7105.9311702318719</v>
      </c>
      <c r="O47" s="9">
        <f>N47*0.010016</f>
        <v>71.173006601042431</v>
      </c>
      <c r="P47" s="10">
        <f t="shared" si="6"/>
        <v>7034.7581636308296</v>
      </c>
      <c r="Q47" s="8">
        <f t="shared" si="73"/>
        <v>7065.4396135566394</v>
      </c>
      <c r="S47" s="10">
        <f t="shared" si="7"/>
        <v>7065.4396135566394</v>
      </c>
      <c r="T47" s="9">
        <f>S47*0.010016</f>
        <v>70.767443169383299</v>
      </c>
      <c r="U47" s="10">
        <f t="shared" si="108"/>
        <v>6994.6721703872563</v>
      </c>
      <c r="V47" s="8">
        <f t="shared" si="74"/>
        <v>7023.2643589756954</v>
      </c>
      <c r="X47" s="10">
        <f t="shared" si="8"/>
        <v>7023.2643589756954</v>
      </c>
      <c r="Y47" s="9">
        <f>X47*0.010016</f>
        <v>70.345015819500574</v>
      </c>
      <c r="Z47" s="10">
        <f t="shared" si="9"/>
        <v>6952.9193431561944</v>
      </c>
      <c r="AA47" s="8">
        <f t="shared" si="75"/>
        <v>6981.3702868170431</v>
      </c>
      <c r="AC47" s="10">
        <f t="shared" si="10"/>
        <v>6981.3702868170431</v>
      </c>
      <c r="AD47" s="9">
        <f>AC47*0.010016</f>
        <v>69.925404792759508</v>
      </c>
      <c r="AE47" s="10">
        <f t="shared" si="11"/>
        <v>6911.4448820242833</v>
      </c>
      <c r="AF47" s="8">
        <f t="shared" si="76"/>
        <v>6939.755522437471</v>
      </c>
      <c r="AH47" s="10">
        <f t="shared" si="12"/>
        <v>6939.755522437471</v>
      </c>
      <c r="AI47" s="9">
        <f>AH47*0.010016</f>
        <v>69.508591312733714</v>
      </c>
      <c r="AJ47" s="10">
        <f t="shared" si="13"/>
        <v>6870.2469311247369</v>
      </c>
      <c r="AK47" s="8">
        <f t="shared" si="77"/>
        <v>4418.2422323026658</v>
      </c>
      <c r="AM47" s="10">
        <f t="shared" si="14"/>
        <v>4418.2422323026658</v>
      </c>
      <c r="AN47" s="9">
        <f>AM47*0.010016</f>
        <v>44.253114198743503</v>
      </c>
      <c r="AO47" s="10">
        <f t="shared" si="15"/>
        <v>4373.989118103922</v>
      </c>
      <c r="AP47" s="8">
        <f t="shared" si="78"/>
        <v>4439.5498057227151</v>
      </c>
      <c r="AR47" s="10">
        <f t="shared" si="16"/>
        <v>4439.5498057227151</v>
      </c>
      <c r="AS47" s="9">
        <f>AR47*0.010016</f>
        <v>44.466530854118716</v>
      </c>
      <c r="AT47" s="10">
        <f t="shared" si="17"/>
        <v>4395.0832748685962</v>
      </c>
      <c r="AU47" s="8">
        <f t="shared" si="79"/>
        <v>4456.9569136891951</v>
      </c>
      <c r="AW47" s="10">
        <f t="shared" si="18"/>
        <v>4456.9569136891951</v>
      </c>
      <c r="AX47" s="9">
        <f>AW47*0.010016</f>
        <v>44.64088044751098</v>
      </c>
      <c r="AY47" s="10">
        <f t="shared" si="19"/>
        <v>4412.3160332416837</v>
      </c>
      <c r="AZ47" s="8">
        <f t="shared" si="80"/>
        <v>4475.2393572603869</v>
      </c>
      <c r="BB47" s="10">
        <f t="shared" si="20"/>
        <v>4475.2393572603869</v>
      </c>
      <c r="BC47" s="9">
        <f>BB47*0.010016</f>
        <v>44.823997402320039</v>
      </c>
      <c r="BD47" s="10">
        <f t="shared" si="21"/>
        <v>4430.4153598580669</v>
      </c>
      <c r="BE47" s="8">
        <f t="shared" si="81"/>
        <v>4492.505753172426</v>
      </c>
      <c r="BG47" s="10">
        <f t="shared" si="22"/>
        <v>4492.505753172426</v>
      </c>
      <c r="BH47" s="9">
        <f>BG47*0.010016</f>
        <v>44.996937623775018</v>
      </c>
      <c r="BI47" s="10">
        <f t="shared" si="23"/>
        <v>4447.508815548651</v>
      </c>
      <c r="BJ47" s="8">
        <f t="shared" si="82"/>
        <v>4534.5311857162078</v>
      </c>
      <c r="BL47" s="10">
        <f t="shared" si="24"/>
        <v>4534.5311857162078</v>
      </c>
      <c r="BM47" s="9">
        <f>BL47*0.010016</f>
        <v>45.417864356133542</v>
      </c>
      <c r="BN47" s="10">
        <f t="shared" si="25"/>
        <v>4489.1133213600742</v>
      </c>
      <c r="BO47" s="8">
        <f t="shared" si="83"/>
        <v>4571.7369785348292</v>
      </c>
      <c r="BQ47" s="10">
        <f t="shared" si="26"/>
        <v>4571.7369785348292</v>
      </c>
      <c r="BR47" s="9">
        <f>BQ47*0.010016</f>
        <v>45.790517577004849</v>
      </c>
      <c r="BS47" s="10">
        <f t="shared" si="27"/>
        <v>4525.9464609578245</v>
      </c>
      <c r="BT47" s="8">
        <f t="shared" si="84"/>
        <v>4606.9759995737613</v>
      </c>
      <c r="BV47" s="10">
        <f t="shared" si="28"/>
        <v>4606.9759995737613</v>
      </c>
      <c r="BW47" s="9">
        <f>BV47*0.010016</f>
        <v>46.143471611730796</v>
      </c>
      <c r="BX47" s="10">
        <f t="shared" si="107"/>
        <v>4560.8325279620303</v>
      </c>
      <c r="BY47" s="8">
        <f t="shared" si="85"/>
        <v>4642.1248533883481</v>
      </c>
      <c r="CA47" s="10">
        <f t="shared" si="29"/>
        <v>4642.1248533883481</v>
      </c>
      <c r="CB47" s="9">
        <f>CA47*0.010016</f>
        <v>46.495522531537695</v>
      </c>
      <c r="CC47" s="10">
        <f t="shared" si="30"/>
        <v>4595.6293308568102</v>
      </c>
      <c r="CD47" s="8">
        <f t="shared" si="86"/>
        <v>4678.1145584756596</v>
      </c>
      <c r="CF47" s="10">
        <f t="shared" si="31"/>
        <v>4678.1145584756596</v>
      </c>
      <c r="CG47" s="9">
        <f>CF47*0.010016</f>
        <v>46.855995417692206</v>
      </c>
      <c r="CH47" s="10">
        <f t="shared" si="32"/>
        <v>4631.258563057967</v>
      </c>
      <c r="CI47" s="8">
        <f t="shared" si="87"/>
        <v>3720.0978024209921</v>
      </c>
      <c r="CK47" s="10">
        <f t="shared" si="33"/>
        <v>3720.0978024209921</v>
      </c>
      <c r="CL47" s="9">
        <f>CK47*0.010016</f>
        <v>37.260499589048656</v>
      </c>
      <c r="CM47" s="10">
        <f t="shared" si="34"/>
        <v>3682.8373028319434</v>
      </c>
      <c r="CN47" s="8">
        <f t="shared" si="88"/>
        <v>3810.9527907991328</v>
      </c>
      <c r="CP47" s="10">
        <f t="shared" si="35"/>
        <v>3810.9527907991328</v>
      </c>
      <c r="CQ47" s="9">
        <f>CP47*0.010016</f>
        <v>38.170503152644116</v>
      </c>
      <c r="CR47" s="10">
        <f t="shared" si="36"/>
        <v>3772.7822876464888</v>
      </c>
      <c r="CS47" s="8">
        <f t="shared" si="89"/>
        <v>3897.9495818172072</v>
      </c>
      <c r="CU47" s="10">
        <f t="shared" si="37"/>
        <v>3897.9495818172072</v>
      </c>
      <c r="CV47" s="9">
        <f>CU47*0.010016</f>
        <v>39.041863011481148</v>
      </c>
      <c r="CW47" s="10">
        <f t="shared" si="38"/>
        <v>3858.9077188057263</v>
      </c>
      <c r="CX47" s="8">
        <f t="shared" si="90"/>
        <v>3982.9307471940542</v>
      </c>
      <c r="CZ47" s="10">
        <f t="shared" si="39"/>
        <v>3982.9307471940542</v>
      </c>
      <c r="DA47" s="9">
        <f>CZ47*0.010016</f>
        <v>39.893034363895651</v>
      </c>
      <c r="DB47" s="10">
        <f t="shared" si="40"/>
        <v>3943.0377128301584</v>
      </c>
      <c r="DC47" s="8">
        <f t="shared" si="91"/>
        <v>4067.7557139917026</v>
      </c>
      <c r="DE47" s="10">
        <f t="shared" si="41"/>
        <v>4067.7557139917026</v>
      </c>
      <c r="DF47" s="9">
        <f>DE47*0.010016</f>
        <v>40.742641231340897</v>
      </c>
      <c r="DG47" s="10">
        <f t="shared" si="42"/>
        <v>4027.0130727603619</v>
      </c>
      <c r="DH47" s="8">
        <f t="shared" si="92"/>
        <v>4095.4911749454841</v>
      </c>
      <c r="DJ47" s="10">
        <f t="shared" si="43"/>
        <v>4095.4911749454841</v>
      </c>
      <c r="DK47" s="9">
        <f>DJ47*0.010016</f>
        <v>41.020439608253973</v>
      </c>
      <c r="DL47" s="10">
        <f t="shared" si="44"/>
        <v>4054.4707353372301</v>
      </c>
      <c r="DM47" s="8">
        <f t="shared" si="93"/>
        <v>4128.6836112085466</v>
      </c>
      <c r="DO47" s="10">
        <f t="shared" si="45"/>
        <v>4128.6836112085466</v>
      </c>
      <c r="DP47" s="9">
        <f>DO47*0.010016</f>
        <v>41.352895049864806</v>
      </c>
      <c r="DQ47" s="10">
        <f t="shared" si="46"/>
        <v>4087.3307161586818</v>
      </c>
      <c r="DR47" s="8">
        <f t="shared" si="94"/>
        <v>4168.250951685588</v>
      </c>
      <c r="DT47" s="10">
        <f t="shared" si="47"/>
        <v>4168.250951685588</v>
      </c>
      <c r="DU47" s="9">
        <f>DT47*0.010016</f>
        <v>41.74920153208285</v>
      </c>
      <c r="DV47" s="10">
        <f t="shared" si="48"/>
        <v>4126.5017501535049</v>
      </c>
      <c r="DW47" s="8">
        <f t="shared" si="95"/>
        <v>4207.7584648176171</v>
      </c>
      <c r="DY47" s="10">
        <f t="shared" si="49"/>
        <v>4207.7584648176171</v>
      </c>
      <c r="DZ47" s="9">
        <f>DY47*0.010016</f>
        <v>42.144908783613253</v>
      </c>
      <c r="EA47" s="10">
        <f t="shared" si="50"/>
        <v>4165.6135560340035</v>
      </c>
      <c r="EB47" s="8">
        <f t="shared" si="96"/>
        <v>4247.2138815529179</v>
      </c>
      <c r="ED47" s="10">
        <f t="shared" si="51"/>
        <v>4247.2138815529179</v>
      </c>
      <c r="EE47" s="9">
        <f>ED47*0.010016</f>
        <v>42.54009423763403</v>
      </c>
      <c r="EF47" s="10">
        <f t="shared" si="52"/>
        <v>4204.6737873152842</v>
      </c>
      <c r="EG47" s="8">
        <f t="shared" si="97"/>
        <v>2405.6701265699203</v>
      </c>
      <c r="EI47" s="10">
        <f t="shared" si="53"/>
        <v>2405.6701265699203</v>
      </c>
      <c r="EJ47" s="9">
        <f>EI47*0.010016</f>
        <v>24.095191987724323</v>
      </c>
      <c r="EK47" s="10">
        <f t="shared" si="54"/>
        <v>2381.574934582196</v>
      </c>
      <c r="EL47" s="8">
        <f t="shared" si="98"/>
        <v>2468.1743131138705</v>
      </c>
      <c r="EN47" s="10">
        <f t="shared" si="55"/>
        <v>2468.1743131138705</v>
      </c>
      <c r="EO47" s="9">
        <f>EN47*0.010016</f>
        <v>24.721233920148528</v>
      </c>
      <c r="EP47" s="10">
        <f t="shared" si="56"/>
        <v>2443.4530791937218</v>
      </c>
      <c r="EQ47" s="8">
        <f t="shared" si="99"/>
        <v>2530.6253833167184</v>
      </c>
      <c r="ES47" s="10">
        <f t="shared" si="57"/>
        <v>2530.6253833167184</v>
      </c>
      <c r="ET47" s="9">
        <f>ES47*0.010016</f>
        <v>25.346743839300252</v>
      </c>
      <c r="EU47" s="10">
        <f t="shared" si="58"/>
        <v>2505.278639477418</v>
      </c>
      <c r="EV47" s="8">
        <f t="shared" si="100"/>
        <v>2593.0134257769928</v>
      </c>
      <c r="EX47" s="10">
        <f t="shared" si="59"/>
        <v>2593.0134257769928</v>
      </c>
      <c r="EY47" s="9">
        <f>EX47*0.010016</f>
        <v>25.971622472582361</v>
      </c>
      <c r="EZ47" s="10">
        <f t="shared" si="60"/>
        <v>2567.0418033044102</v>
      </c>
      <c r="FA47" s="8">
        <f t="shared" si="101"/>
        <v>2655.3438989060542</v>
      </c>
      <c r="FC47" s="10">
        <f t="shared" si="61"/>
        <v>2655.3438989060542</v>
      </c>
      <c r="FD47" s="9">
        <f>FC47*0.010016</f>
        <v>26.595924491443039</v>
      </c>
      <c r="FE47" s="10">
        <f t="shared" si="62"/>
        <v>2628.7479744146112</v>
      </c>
      <c r="FF47" s="8">
        <f t="shared" si="102"/>
        <v>2774.0526071506697</v>
      </c>
      <c r="FH47" s="10">
        <f t="shared" si="63"/>
        <v>2774.0526071506697</v>
      </c>
      <c r="FI47" s="9">
        <f>FH47*0.010016</f>
        <v>27.784910913221108</v>
      </c>
      <c r="FJ47" s="10">
        <f t="shared" si="64"/>
        <v>2746.2676962374485</v>
      </c>
      <c r="FK47" s="8">
        <f t="shared" si="103"/>
        <v>2885.4195730571973</v>
      </c>
      <c r="FM47" s="10">
        <f t="shared" si="65"/>
        <v>2885.4195730571973</v>
      </c>
      <c r="FN47" s="9">
        <f>FM47*0.010016</f>
        <v>28.900362443740889</v>
      </c>
      <c r="FO47" s="10">
        <f t="shared" si="66"/>
        <v>2856.5192106134564</v>
      </c>
      <c r="FP47" s="8">
        <f t="shared" si="104"/>
        <v>2991.2688138875737</v>
      </c>
      <c r="FR47" s="10">
        <f t="shared" si="67"/>
        <v>2991.2688138875737</v>
      </c>
      <c r="FS47" s="9">
        <f>FR47*0.010016</f>
        <v>29.960548439897941</v>
      </c>
      <c r="FT47" s="10">
        <f t="shared" si="68"/>
        <v>2961.3082654476757</v>
      </c>
      <c r="FU47" s="8">
        <f t="shared" si="105"/>
        <v>3097.9461669077969</v>
      </c>
      <c r="FW47" s="10">
        <f t="shared" si="69"/>
        <v>3097.9461669077969</v>
      </c>
      <c r="FX47" s="9">
        <f>FW47*0.010016</f>
        <v>31.029028807748496</v>
      </c>
      <c r="FY47" s="10">
        <f t="shared" si="70"/>
        <v>3066.9171381000483</v>
      </c>
      <c r="FZ47" s="8">
        <f t="shared" si="106"/>
        <v>3204.5461878413644</v>
      </c>
    </row>
    <row r="48" spans="1:182" s="9" customFormat="1" x14ac:dyDescent="0.3">
      <c r="A48" s="9">
        <v>62</v>
      </c>
      <c r="B48" s="4">
        <v>7220</v>
      </c>
      <c r="D48" s="9">
        <f t="shared" si="1"/>
        <v>7220</v>
      </c>
      <c r="E48" s="9">
        <f>D48*0.010016</f>
        <v>72.315520000000006</v>
      </c>
      <c r="F48" s="10">
        <f t="shared" si="2"/>
        <v>7147.6844799999999</v>
      </c>
      <c r="G48" s="8">
        <f t="shared" si="71"/>
        <v>7147.6844799999999</v>
      </c>
      <c r="I48" s="10">
        <f t="shared" si="3"/>
        <v>7147.6844799999999</v>
      </c>
      <c r="J48" s="9">
        <f>I48*0.010016</f>
        <v>71.591207751680003</v>
      </c>
      <c r="K48" s="10">
        <f t="shared" si="4"/>
        <v>7076.0932722483203</v>
      </c>
      <c r="L48" s="8">
        <f t="shared" si="72"/>
        <v>7076.0932722483203</v>
      </c>
      <c r="N48" s="10">
        <f t="shared" si="5"/>
        <v>7076.0932722483203</v>
      </c>
      <c r="O48" s="9">
        <f>N48*0.010016</f>
        <v>70.874150214839176</v>
      </c>
      <c r="P48" s="10">
        <f t="shared" si="6"/>
        <v>7005.2191220334807</v>
      </c>
      <c r="Q48" s="8">
        <f t="shared" si="73"/>
        <v>7034.7581636308296</v>
      </c>
      <c r="S48" s="10">
        <f t="shared" si="7"/>
        <v>7034.7581636308296</v>
      </c>
      <c r="T48" s="9">
        <f>S48*0.010016</f>
        <v>70.460137766926394</v>
      </c>
      <c r="U48" s="10">
        <f t="shared" si="108"/>
        <v>6964.2980258639036</v>
      </c>
      <c r="V48" s="8">
        <f t="shared" si="74"/>
        <v>6994.6721703872563</v>
      </c>
      <c r="X48" s="10">
        <f t="shared" si="8"/>
        <v>6994.6721703872563</v>
      </c>
      <c r="Y48" s="9">
        <f>X48*0.010016</f>
        <v>70.05863645859877</v>
      </c>
      <c r="Z48" s="10">
        <f t="shared" si="9"/>
        <v>6924.6135339286575</v>
      </c>
      <c r="AA48" s="8">
        <f t="shared" si="75"/>
        <v>6952.9193431561944</v>
      </c>
      <c r="AC48" s="10">
        <f t="shared" si="10"/>
        <v>6952.9193431561944</v>
      </c>
      <c r="AD48" s="9">
        <f>AC48*0.010016</f>
        <v>69.640440141052451</v>
      </c>
      <c r="AE48" s="10">
        <f t="shared" si="11"/>
        <v>6883.2789030151416</v>
      </c>
      <c r="AF48" s="8">
        <f t="shared" si="76"/>
        <v>6911.4448820242833</v>
      </c>
      <c r="AH48" s="10">
        <f t="shared" si="12"/>
        <v>6911.4448820242833</v>
      </c>
      <c r="AI48" s="9">
        <f>AH48*0.010016</f>
        <v>69.225031938355229</v>
      </c>
      <c r="AJ48" s="10">
        <f t="shared" si="13"/>
        <v>6842.2198500859276</v>
      </c>
      <c r="AK48" s="8">
        <f t="shared" si="77"/>
        <v>6870.2469311247369</v>
      </c>
      <c r="AM48" s="10">
        <f t="shared" si="14"/>
        <v>6870.2469311247369</v>
      </c>
      <c r="AN48" s="9">
        <f>AM48*0.010016</f>
        <v>68.812393262145363</v>
      </c>
      <c r="AO48" s="10">
        <f t="shared" si="15"/>
        <v>6801.4345378625912</v>
      </c>
      <c r="AP48" s="8">
        <f t="shared" si="78"/>
        <v>4373.989118103922</v>
      </c>
      <c r="AR48" s="10">
        <f t="shared" si="16"/>
        <v>4373.989118103922</v>
      </c>
      <c r="AS48" s="9">
        <f>AR48*0.010016</f>
        <v>43.809875006928884</v>
      </c>
      <c r="AT48" s="10">
        <f t="shared" si="17"/>
        <v>4330.1792430969936</v>
      </c>
      <c r="AU48" s="8">
        <f t="shared" si="79"/>
        <v>4395.0832748685962</v>
      </c>
      <c r="AW48" s="10">
        <f t="shared" si="18"/>
        <v>4395.0832748685962</v>
      </c>
      <c r="AX48" s="9">
        <f>AW48*0.010016</f>
        <v>44.021154081083864</v>
      </c>
      <c r="AY48" s="10">
        <f t="shared" si="19"/>
        <v>4351.062120787512</v>
      </c>
      <c r="AZ48" s="8">
        <f t="shared" si="80"/>
        <v>4412.3160332416837</v>
      </c>
      <c r="BB48" s="10">
        <f t="shared" si="20"/>
        <v>4412.3160332416837</v>
      </c>
      <c r="BC48" s="9">
        <f>BB48*0.010016</f>
        <v>44.193757388948704</v>
      </c>
      <c r="BD48" s="10">
        <f t="shared" si="21"/>
        <v>4368.1222758527347</v>
      </c>
      <c r="BE48" s="8">
        <f t="shared" si="81"/>
        <v>4430.4153598580669</v>
      </c>
      <c r="BG48" s="10">
        <f t="shared" si="22"/>
        <v>4430.4153598580669</v>
      </c>
      <c r="BH48" s="9">
        <f>BG48*0.010016</f>
        <v>44.3750402443384</v>
      </c>
      <c r="BI48" s="10">
        <f t="shared" si="23"/>
        <v>4386.0403196137286</v>
      </c>
      <c r="BJ48" s="8">
        <f t="shared" si="82"/>
        <v>4447.508815548651</v>
      </c>
      <c r="BL48" s="10">
        <f t="shared" si="24"/>
        <v>4447.508815548651</v>
      </c>
      <c r="BM48" s="9">
        <f>BL48*0.010016</f>
        <v>44.546248296535289</v>
      </c>
      <c r="BN48" s="10">
        <f t="shared" si="25"/>
        <v>4402.9625672521161</v>
      </c>
      <c r="BO48" s="8">
        <f t="shared" si="83"/>
        <v>4489.1133213600742</v>
      </c>
      <c r="BQ48" s="10">
        <f t="shared" si="26"/>
        <v>4489.1133213600742</v>
      </c>
      <c r="BR48" s="9">
        <f>BQ48*0.010016</f>
        <v>44.962959026742503</v>
      </c>
      <c r="BS48" s="10">
        <f t="shared" si="27"/>
        <v>4444.1503623333319</v>
      </c>
      <c r="BT48" s="8">
        <f t="shared" si="84"/>
        <v>4525.9464609578245</v>
      </c>
      <c r="BV48" s="10">
        <f t="shared" si="28"/>
        <v>4525.9464609578245</v>
      </c>
      <c r="BW48" s="9">
        <f>BV48*0.010016</f>
        <v>45.331879752953576</v>
      </c>
      <c r="BX48" s="10">
        <f t="shared" si="107"/>
        <v>4480.6145812048708</v>
      </c>
      <c r="BY48" s="8">
        <f t="shared" si="85"/>
        <v>4560.8325279620303</v>
      </c>
      <c r="CA48" s="10">
        <f t="shared" si="29"/>
        <v>4560.8325279620303</v>
      </c>
      <c r="CB48" s="9">
        <f>CA48*0.010016</f>
        <v>45.681298600067699</v>
      </c>
      <c r="CC48" s="10">
        <f t="shared" si="30"/>
        <v>4515.1512293619626</v>
      </c>
      <c r="CD48" s="8">
        <f t="shared" si="86"/>
        <v>4595.6293308568102</v>
      </c>
      <c r="CF48" s="10">
        <f t="shared" si="31"/>
        <v>4595.6293308568102</v>
      </c>
      <c r="CG48" s="9">
        <f>CF48*0.010016</f>
        <v>46.02982337786181</v>
      </c>
      <c r="CH48" s="10">
        <f t="shared" si="32"/>
        <v>4549.599507478948</v>
      </c>
      <c r="CI48" s="8">
        <f t="shared" si="87"/>
        <v>4631.258563057967</v>
      </c>
      <c r="CK48" s="10">
        <f t="shared" si="33"/>
        <v>4631.258563057967</v>
      </c>
      <c r="CL48" s="9">
        <f>CK48*0.010016</f>
        <v>46.386685767588602</v>
      </c>
      <c r="CM48" s="10">
        <f t="shared" si="34"/>
        <v>4584.8718772903785</v>
      </c>
      <c r="CN48" s="8">
        <f t="shared" si="88"/>
        <v>3682.8373028319434</v>
      </c>
      <c r="CP48" s="10">
        <f t="shared" si="35"/>
        <v>3682.8373028319434</v>
      </c>
      <c r="CQ48" s="9">
        <f>CP48*0.010016</f>
        <v>36.887298425164744</v>
      </c>
      <c r="CR48" s="10">
        <f t="shared" si="36"/>
        <v>3645.9500044067786</v>
      </c>
      <c r="CS48" s="8">
        <f t="shared" si="89"/>
        <v>3772.7822876464888</v>
      </c>
      <c r="CU48" s="10">
        <f t="shared" si="37"/>
        <v>3772.7822876464888</v>
      </c>
      <c r="CV48" s="9">
        <f>CU48*0.010016</f>
        <v>37.788187393067233</v>
      </c>
      <c r="CW48" s="10">
        <f t="shared" si="38"/>
        <v>3734.9941002534215</v>
      </c>
      <c r="CX48" s="8">
        <f t="shared" si="90"/>
        <v>3858.9077188057263</v>
      </c>
      <c r="CZ48" s="10">
        <f t="shared" si="39"/>
        <v>3858.9077188057263</v>
      </c>
      <c r="DA48" s="9">
        <f>CZ48*0.010016</f>
        <v>38.650819711558157</v>
      </c>
      <c r="DB48" s="10">
        <f t="shared" si="40"/>
        <v>3820.2568990941681</v>
      </c>
      <c r="DC48" s="8">
        <f t="shared" si="91"/>
        <v>3943.0377128301584</v>
      </c>
      <c r="DE48" s="10">
        <f t="shared" si="41"/>
        <v>3943.0377128301584</v>
      </c>
      <c r="DF48" s="9">
        <f>DE48*0.010016</f>
        <v>39.49346573170687</v>
      </c>
      <c r="DG48" s="10">
        <f t="shared" si="42"/>
        <v>3903.5442470984517</v>
      </c>
      <c r="DH48" s="8">
        <f t="shared" si="92"/>
        <v>4027.0130727603619</v>
      </c>
      <c r="DJ48" s="10">
        <f t="shared" si="43"/>
        <v>4027.0130727603619</v>
      </c>
      <c r="DK48" s="9">
        <f>DJ48*0.010016</f>
        <v>40.334562936767789</v>
      </c>
      <c r="DL48" s="10">
        <f t="shared" si="44"/>
        <v>3986.6785098235941</v>
      </c>
      <c r="DM48" s="8">
        <f t="shared" si="93"/>
        <v>4054.4707353372301</v>
      </c>
      <c r="DO48" s="10">
        <f t="shared" si="45"/>
        <v>4054.4707353372301</v>
      </c>
      <c r="DP48" s="9">
        <f>DO48*0.010016</f>
        <v>40.609578885137701</v>
      </c>
      <c r="DQ48" s="10">
        <f t="shared" si="46"/>
        <v>4013.8611564520925</v>
      </c>
      <c r="DR48" s="8">
        <f t="shared" si="94"/>
        <v>4087.3307161586818</v>
      </c>
      <c r="DT48" s="10">
        <f t="shared" si="47"/>
        <v>4087.3307161586818</v>
      </c>
      <c r="DU48" s="9">
        <f>DT48*0.010016</f>
        <v>40.938704453045361</v>
      </c>
      <c r="DV48" s="10">
        <f t="shared" si="48"/>
        <v>4046.3920117056364</v>
      </c>
      <c r="DW48" s="8">
        <f t="shared" si="95"/>
        <v>4126.5017501535049</v>
      </c>
      <c r="DY48" s="10">
        <f t="shared" si="49"/>
        <v>4126.5017501535049</v>
      </c>
      <c r="DZ48" s="9">
        <f>DY48*0.010016</f>
        <v>41.331041529537508</v>
      </c>
      <c r="EA48" s="10">
        <f t="shared" si="50"/>
        <v>4085.1707086239676</v>
      </c>
      <c r="EB48" s="8">
        <f t="shared" si="96"/>
        <v>4165.6135560340035</v>
      </c>
      <c r="ED48" s="10">
        <f t="shared" si="51"/>
        <v>4165.6135560340035</v>
      </c>
      <c r="EE48" s="9">
        <f>ED48*0.010016</f>
        <v>41.722785377236583</v>
      </c>
      <c r="EF48" s="10">
        <f t="shared" si="52"/>
        <v>4123.890770656767</v>
      </c>
      <c r="EG48" s="8">
        <f t="shared" si="97"/>
        <v>4204.6737873152842</v>
      </c>
      <c r="EI48" s="10">
        <f t="shared" si="53"/>
        <v>4204.6737873152842</v>
      </c>
      <c r="EJ48" s="9">
        <f>EI48*0.010016</f>
        <v>42.114012653749889</v>
      </c>
      <c r="EK48" s="10">
        <f t="shared" si="54"/>
        <v>4162.559774661534</v>
      </c>
      <c r="EL48" s="8">
        <f t="shared" si="98"/>
        <v>2381.574934582196</v>
      </c>
      <c r="EN48" s="10">
        <f t="shared" si="55"/>
        <v>2381.574934582196</v>
      </c>
      <c r="EO48" s="9">
        <f>EN48*0.010016</f>
        <v>23.853854544775277</v>
      </c>
      <c r="EP48" s="10">
        <f t="shared" si="56"/>
        <v>2357.7210800374205</v>
      </c>
      <c r="EQ48" s="8">
        <f t="shared" si="99"/>
        <v>2443.4530791937218</v>
      </c>
      <c r="ES48" s="10">
        <f t="shared" si="57"/>
        <v>2443.4530791937218</v>
      </c>
      <c r="ET48" s="9">
        <f>ES48*0.010016</f>
        <v>24.473626041204319</v>
      </c>
      <c r="EU48" s="10">
        <f t="shared" si="58"/>
        <v>2418.9794531525176</v>
      </c>
      <c r="EV48" s="8">
        <f t="shared" si="100"/>
        <v>2505.278639477418</v>
      </c>
      <c r="EX48" s="10">
        <f t="shared" si="59"/>
        <v>2505.278639477418</v>
      </c>
      <c r="EY48" s="9">
        <f>EX48*0.010016</f>
        <v>25.09287085300582</v>
      </c>
      <c r="EZ48" s="10">
        <f t="shared" si="60"/>
        <v>2480.185768624412</v>
      </c>
      <c r="FA48" s="8">
        <f t="shared" si="101"/>
        <v>2567.0418033044102</v>
      </c>
      <c r="FC48" s="10">
        <f t="shared" si="61"/>
        <v>2567.0418033044102</v>
      </c>
      <c r="FD48" s="9">
        <f>FC48*0.010016</f>
        <v>25.711490701896974</v>
      </c>
      <c r="FE48" s="10">
        <f t="shared" si="62"/>
        <v>2541.3303126025135</v>
      </c>
      <c r="FF48" s="8">
        <f t="shared" si="102"/>
        <v>2628.7479744146112</v>
      </c>
      <c r="FH48" s="10">
        <f t="shared" si="63"/>
        <v>2628.7479744146112</v>
      </c>
      <c r="FI48" s="9">
        <f>FH48*0.010016</f>
        <v>26.329539711736746</v>
      </c>
      <c r="FJ48" s="10">
        <f t="shared" si="64"/>
        <v>2602.4184347028745</v>
      </c>
      <c r="FK48" s="8">
        <f t="shared" si="103"/>
        <v>2746.2676962374485</v>
      </c>
      <c r="FM48" s="10">
        <f t="shared" si="65"/>
        <v>2746.2676962374485</v>
      </c>
      <c r="FN48" s="9">
        <f>FM48*0.010016</f>
        <v>27.506617245514285</v>
      </c>
      <c r="FO48" s="10">
        <f t="shared" si="66"/>
        <v>2718.761078991934</v>
      </c>
      <c r="FP48" s="8">
        <f t="shared" si="104"/>
        <v>2856.5192106134564</v>
      </c>
      <c r="FR48" s="10">
        <f t="shared" si="67"/>
        <v>2856.5192106134564</v>
      </c>
      <c r="FS48" s="9">
        <f>FR48*0.010016</f>
        <v>28.610896413504381</v>
      </c>
      <c r="FT48" s="10">
        <f t="shared" si="68"/>
        <v>2827.9083141999522</v>
      </c>
      <c r="FU48" s="8">
        <f t="shared" si="105"/>
        <v>2961.3082654476757</v>
      </c>
      <c r="FW48" s="10">
        <f t="shared" si="69"/>
        <v>2961.3082654476757</v>
      </c>
      <c r="FX48" s="9">
        <f>FW48*0.010016</f>
        <v>29.660463586723921</v>
      </c>
      <c r="FY48" s="10">
        <f t="shared" si="70"/>
        <v>2931.6478018609519</v>
      </c>
      <c r="FZ48" s="8">
        <f t="shared" si="106"/>
        <v>3066.9171381000483</v>
      </c>
    </row>
    <row r="49" spans="1:182" s="9" customFormat="1" x14ac:dyDescent="0.3">
      <c r="A49" s="9">
        <v>63</v>
      </c>
      <c r="B49" s="4">
        <v>7220</v>
      </c>
      <c r="D49" s="9">
        <f t="shared" si="1"/>
        <v>7220</v>
      </c>
      <c r="E49" s="9">
        <f>D49*0.010016</f>
        <v>72.315520000000006</v>
      </c>
      <c r="F49" s="10">
        <f t="shared" si="2"/>
        <v>7147.6844799999999</v>
      </c>
      <c r="G49" s="8">
        <f t="shared" si="71"/>
        <v>7147.6844799999999</v>
      </c>
      <c r="I49" s="10">
        <f t="shared" si="3"/>
        <v>7147.6844799999999</v>
      </c>
      <c r="J49" s="9">
        <f>I49*0.010016</f>
        <v>71.591207751680003</v>
      </c>
      <c r="K49" s="10">
        <f t="shared" si="4"/>
        <v>7076.0932722483203</v>
      </c>
      <c r="L49" s="8">
        <f t="shared" si="72"/>
        <v>7076.0932722483203</v>
      </c>
      <c r="N49" s="10">
        <f t="shared" si="5"/>
        <v>7076.0932722483203</v>
      </c>
      <c r="O49" s="9">
        <f>N49*0.010016</f>
        <v>70.874150214839176</v>
      </c>
      <c r="P49" s="10">
        <f t="shared" si="6"/>
        <v>7005.2191220334807</v>
      </c>
      <c r="Q49" s="8">
        <f t="shared" si="73"/>
        <v>7005.2191220334807</v>
      </c>
      <c r="S49" s="10">
        <f t="shared" si="7"/>
        <v>7005.2191220334807</v>
      </c>
      <c r="T49" s="9">
        <f>S49*0.010016</f>
        <v>70.164274726287346</v>
      </c>
      <c r="U49" s="10">
        <f t="shared" si="108"/>
        <v>6935.0548473071931</v>
      </c>
      <c r="V49" s="8">
        <f t="shared" si="74"/>
        <v>6964.2980258639036</v>
      </c>
      <c r="X49" s="10">
        <f t="shared" si="8"/>
        <v>6964.2980258639036</v>
      </c>
      <c r="Y49" s="9">
        <f>X49*0.010016</f>
        <v>69.754409027052859</v>
      </c>
      <c r="Z49" s="10">
        <f t="shared" si="9"/>
        <v>6894.5436168368506</v>
      </c>
      <c r="AA49" s="8">
        <f t="shared" si="75"/>
        <v>6924.6135339286575</v>
      </c>
      <c r="AC49" s="10">
        <f t="shared" si="10"/>
        <v>6924.6135339286575</v>
      </c>
      <c r="AD49" s="9">
        <f>AC49*0.010016</f>
        <v>69.356929155829434</v>
      </c>
      <c r="AE49" s="10">
        <f t="shared" si="11"/>
        <v>6855.2566047728278</v>
      </c>
      <c r="AF49" s="8">
        <f t="shared" si="76"/>
        <v>6883.2789030151416</v>
      </c>
      <c r="AH49" s="10">
        <f t="shared" si="12"/>
        <v>6883.2789030151416</v>
      </c>
      <c r="AI49" s="9">
        <f>AH49*0.010016</f>
        <v>68.942921492599666</v>
      </c>
      <c r="AJ49" s="10">
        <f t="shared" si="13"/>
        <v>6814.3359815225422</v>
      </c>
      <c r="AK49" s="8">
        <f t="shared" si="77"/>
        <v>6842.2198500859276</v>
      </c>
      <c r="AM49" s="10">
        <f t="shared" si="14"/>
        <v>6842.2198500859276</v>
      </c>
      <c r="AN49" s="9">
        <f>AM49*0.010016</f>
        <v>68.531674018460649</v>
      </c>
      <c r="AO49" s="10">
        <f t="shared" si="15"/>
        <v>6773.6881760674669</v>
      </c>
      <c r="AP49" s="8">
        <f t="shared" si="78"/>
        <v>6801.4345378625912</v>
      </c>
      <c r="AR49" s="10">
        <f t="shared" si="16"/>
        <v>6801.4345378625912</v>
      </c>
      <c r="AS49" s="9">
        <f>AR49*0.010016</f>
        <v>68.123168331231724</v>
      </c>
      <c r="AT49" s="10">
        <f t="shared" si="17"/>
        <v>6733.3113695313596</v>
      </c>
      <c r="AU49" s="8">
        <f t="shared" si="79"/>
        <v>4330.1792430969936</v>
      </c>
      <c r="AW49" s="10">
        <f t="shared" si="18"/>
        <v>4330.1792430969936</v>
      </c>
      <c r="AX49" s="9">
        <f>AW49*0.010016</f>
        <v>43.371075298859488</v>
      </c>
      <c r="AY49" s="10">
        <f t="shared" si="19"/>
        <v>4286.8081677981345</v>
      </c>
      <c r="AZ49" s="8">
        <f t="shared" si="80"/>
        <v>4351.062120787512</v>
      </c>
      <c r="BB49" s="10">
        <f t="shared" si="20"/>
        <v>4351.062120787512</v>
      </c>
      <c r="BC49" s="9">
        <f>BB49*0.010016</f>
        <v>43.580238201807724</v>
      </c>
      <c r="BD49" s="10">
        <f t="shared" si="21"/>
        <v>4307.4818825857046</v>
      </c>
      <c r="BE49" s="8">
        <f t="shared" si="81"/>
        <v>4368.1222758527347</v>
      </c>
      <c r="BG49" s="10">
        <f t="shared" si="22"/>
        <v>4368.1222758527347</v>
      </c>
      <c r="BH49" s="9">
        <f>BG49*0.010016</f>
        <v>43.751112714940994</v>
      </c>
      <c r="BI49" s="10">
        <f t="shared" si="23"/>
        <v>4324.3711631377937</v>
      </c>
      <c r="BJ49" s="8">
        <f t="shared" si="82"/>
        <v>4386.0403196137286</v>
      </c>
      <c r="BL49" s="10">
        <f t="shared" si="24"/>
        <v>4386.0403196137286</v>
      </c>
      <c r="BM49" s="9">
        <f>BL49*0.010016</f>
        <v>43.930579841251109</v>
      </c>
      <c r="BN49" s="10">
        <f t="shared" si="25"/>
        <v>4342.109739772477</v>
      </c>
      <c r="BO49" s="8">
        <f t="shared" si="83"/>
        <v>4402.9625672521161</v>
      </c>
      <c r="BQ49" s="10">
        <f t="shared" si="26"/>
        <v>4402.9625672521161</v>
      </c>
      <c r="BR49" s="9">
        <f>BQ49*0.010016</f>
        <v>44.100073073597194</v>
      </c>
      <c r="BS49" s="10">
        <f t="shared" si="27"/>
        <v>4358.8624941785192</v>
      </c>
      <c r="BT49" s="8">
        <f t="shared" si="84"/>
        <v>4444.1503623333319</v>
      </c>
      <c r="BV49" s="10">
        <f t="shared" si="28"/>
        <v>4444.1503623333319</v>
      </c>
      <c r="BW49" s="9">
        <f>BV49*0.010016</f>
        <v>44.512610029130656</v>
      </c>
      <c r="BX49" s="10">
        <f t="shared" si="107"/>
        <v>4399.6377523042011</v>
      </c>
      <c r="BY49" s="8">
        <f t="shared" si="85"/>
        <v>4480.6145812048708</v>
      </c>
      <c r="CA49" s="10">
        <f t="shared" si="29"/>
        <v>4480.6145812048708</v>
      </c>
      <c r="CB49" s="9">
        <f>CA49*0.010016</f>
        <v>44.877835645347986</v>
      </c>
      <c r="CC49" s="10">
        <f t="shared" si="30"/>
        <v>4435.7367455595231</v>
      </c>
      <c r="CD49" s="8">
        <f t="shared" si="86"/>
        <v>4515.1512293619626</v>
      </c>
      <c r="CF49" s="10">
        <f t="shared" si="31"/>
        <v>4515.1512293619626</v>
      </c>
      <c r="CG49" s="9">
        <f>CF49*0.010016</f>
        <v>45.223754713289416</v>
      </c>
      <c r="CH49" s="10">
        <f t="shared" si="32"/>
        <v>4469.9274746486735</v>
      </c>
      <c r="CI49" s="8">
        <f t="shared" si="87"/>
        <v>4549.599507478948</v>
      </c>
      <c r="CK49" s="10">
        <f t="shared" si="33"/>
        <v>4549.599507478948</v>
      </c>
      <c r="CL49" s="9">
        <f>CK49*0.010016</f>
        <v>45.568788666909143</v>
      </c>
      <c r="CM49" s="10">
        <f t="shared" si="34"/>
        <v>4504.0307188120387</v>
      </c>
      <c r="CN49" s="8">
        <f t="shared" si="88"/>
        <v>4584.8718772903785</v>
      </c>
      <c r="CP49" s="10">
        <f t="shared" si="35"/>
        <v>4584.8718772903785</v>
      </c>
      <c r="CQ49" s="9">
        <f>CP49*0.010016</f>
        <v>45.922076722940432</v>
      </c>
      <c r="CR49" s="10">
        <f t="shared" si="36"/>
        <v>4538.9498005674377</v>
      </c>
      <c r="CS49" s="8">
        <f t="shared" si="89"/>
        <v>3645.9500044067786</v>
      </c>
      <c r="CU49" s="10">
        <f t="shared" si="37"/>
        <v>3645.9500044067786</v>
      </c>
      <c r="CV49" s="9">
        <f>CU49*0.010016</f>
        <v>36.517835244138297</v>
      </c>
      <c r="CW49" s="10">
        <f t="shared" si="38"/>
        <v>3609.4321691626401</v>
      </c>
      <c r="CX49" s="8">
        <f t="shared" si="90"/>
        <v>3734.9941002534215</v>
      </c>
      <c r="CZ49" s="10">
        <f t="shared" si="39"/>
        <v>3734.9941002534215</v>
      </c>
      <c r="DA49" s="9">
        <f>CZ49*0.010016</f>
        <v>37.409700908138269</v>
      </c>
      <c r="DB49" s="10">
        <f t="shared" si="40"/>
        <v>3697.5843993452831</v>
      </c>
      <c r="DC49" s="8">
        <f t="shared" si="91"/>
        <v>3820.2568990941681</v>
      </c>
      <c r="DE49" s="10">
        <f t="shared" si="41"/>
        <v>3820.2568990941681</v>
      </c>
      <c r="DF49" s="9">
        <f>DE49*0.010016</f>
        <v>38.263693101327192</v>
      </c>
      <c r="DG49" s="10">
        <f t="shared" si="42"/>
        <v>3781.993205992841</v>
      </c>
      <c r="DH49" s="8">
        <f t="shared" si="92"/>
        <v>3903.5442470984517</v>
      </c>
      <c r="DJ49" s="10">
        <f t="shared" si="43"/>
        <v>3903.5442470984517</v>
      </c>
      <c r="DK49" s="9">
        <f>DJ49*0.010016</f>
        <v>39.097899178938093</v>
      </c>
      <c r="DL49" s="10">
        <f t="shared" si="44"/>
        <v>3864.4463479195138</v>
      </c>
      <c r="DM49" s="8">
        <f t="shared" si="93"/>
        <v>3986.6785098235941</v>
      </c>
      <c r="DO49" s="10">
        <f t="shared" si="45"/>
        <v>3986.6785098235941</v>
      </c>
      <c r="DP49" s="9">
        <f>DO49*0.010016</f>
        <v>39.930571954393123</v>
      </c>
      <c r="DQ49" s="10">
        <f t="shared" si="46"/>
        <v>3946.747937869201</v>
      </c>
      <c r="DR49" s="8">
        <f t="shared" si="94"/>
        <v>4013.8611564520925</v>
      </c>
      <c r="DT49" s="10">
        <f t="shared" si="47"/>
        <v>4013.8611564520925</v>
      </c>
      <c r="DU49" s="9">
        <f>DT49*0.010016</f>
        <v>40.20283334302416</v>
      </c>
      <c r="DV49" s="10">
        <f t="shared" si="48"/>
        <v>3973.6583231090685</v>
      </c>
      <c r="DW49" s="8">
        <f t="shared" si="95"/>
        <v>4046.3920117056364</v>
      </c>
      <c r="DY49" s="10">
        <f t="shared" si="49"/>
        <v>4046.3920117056364</v>
      </c>
      <c r="DZ49" s="9">
        <f>DY49*0.010016</f>
        <v>40.528662389243657</v>
      </c>
      <c r="EA49" s="10">
        <f t="shared" si="50"/>
        <v>4005.8633493163929</v>
      </c>
      <c r="EB49" s="8">
        <f t="shared" si="96"/>
        <v>4085.1707086239676</v>
      </c>
      <c r="ED49" s="10">
        <f t="shared" si="51"/>
        <v>4085.1707086239676</v>
      </c>
      <c r="EE49" s="9">
        <f>ED49*0.010016</f>
        <v>40.917069817577662</v>
      </c>
      <c r="EF49" s="10">
        <f t="shared" si="52"/>
        <v>4044.25363880639</v>
      </c>
      <c r="EG49" s="8">
        <f t="shared" si="97"/>
        <v>4123.890770656767</v>
      </c>
      <c r="EI49" s="10">
        <f t="shared" si="53"/>
        <v>4123.890770656767</v>
      </c>
      <c r="EJ49" s="9">
        <f>EI49*0.010016</f>
        <v>41.30488995889818</v>
      </c>
      <c r="EK49" s="10">
        <f t="shared" si="54"/>
        <v>4082.585880697869</v>
      </c>
      <c r="EL49" s="8">
        <f t="shared" si="98"/>
        <v>4162.559774661534</v>
      </c>
      <c r="EN49" s="10">
        <f t="shared" si="55"/>
        <v>4162.559774661534</v>
      </c>
      <c r="EO49" s="9">
        <f>EN49*0.010016</f>
        <v>41.692198703009929</v>
      </c>
      <c r="EP49" s="10">
        <f t="shared" si="56"/>
        <v>4120.867575958524</v>
      </c>
      <c r="EQ49" s="8">
        <f t="shared" si="99"/>
        <v>2357.7210800374205</v>
      </c>
      <c r="ES49" s="10">
        <f t="shared" si="57"/>
        <v>2357.7210800374205</v>
      </c>
      <c r="ET49" s="9">
        <f>ES49*0.010016</f>
        <v>23.614934337654805</v>
      </c>
      <c r="EU49" s="10">
        <f t="shared" si="58"/>
        <v>2334.1061456997659</v>
      </c>
      <c r="EV49" s="8">
        <f t="shared" si="100"/>
        <v>2418.9794531525176</v>
      </c>
      <c r="EX49" s="10">
        <f t="shared" si="59"/>
        <v>2418.9794531525176</v>
      </c>
      <c r="EY49" s="9">
        <f>EX49*0.010016</f>
        <v>24.228498202775619</v>
      </c>
      <c r="EZ49" s="10">
        <f t="shared" si="60"/>
        <v>2394.7509549497422</v>
      </c>
      <c r="FA49" s="8">
        <f t="shared" si="101"/>
        <v>2480.185768624412</v>
      </c>
      <c r="FC49" s="10">
        <f t="shared" si="61"/>
        <v>2480.185768624412</v>
      </c>
      <c r="FD49" s="9">
        <f>FC49*0.010016</f>
        <v>24.841540658542112</v>
      </c>
      <c r="FE49" s="10">
        <f t="shared" si="62"/>
        <v>2455.3442279658698</v>
      </c>
      <c r="FF49" s="8">
        <f t="shared" si="102"/>
        <v>2541.3303126025135</v>
      </c>
      <c r="FH49" s="10">
        <f t="shared" si="63"/>
        <v>2541.3303126025135</v>
      </c>
      <c r="FI49" s="9">
        <f>FH49*0.010016</f>
        <v>25.453964411026778</v>
      </c>
      <c r="FJ49" s="10">
        <f t="shared" si="64"/>
        <v>2515.8763481914866</v>
      </c>
      <c r="FK49" s="8">
        <f t="shared" si="103"/>
        <v>2602.4184347028745</v>
      </c>
      <c r="FM49" s="10">
        <f t="shared" si="65"/>
        <v>2602.4184347028745</v>
      </c>
      <c r="FN49" s="9">
        <f>FM49*0.010016</f>
        <v>26.065823041983993</v>
      </c>
      <c r="FO49" s="10">
        <f t="shared" si="66"/>
        <v>2576.3526116608905</v>
      </c>
      <c r="FP49" s="8">
        <f t="shared" si="104"/>
        <v>2718.761078991934</v>
      </c>
      <c r="FR49" s="10">
        <f t="shared" si="67"/>
        <v>2718.761078991934</v>
      </c>
      <c r="FS49" s="9">
        <f>FR49*0.010016</f>
        <v>27.231110967183213</v>
      </c>
      <c r="FT49" s="10">
        <f t="shared" si="68"/>
        <v>2691.5299680247508</v>
      </c>
      <c r="FU49" s="8">
        <f t="shared" si="105"/>
        <v>2827.9083141999522</v>
      </c>
      <c r="FW49" s="10">
        <f t="shared" si="69"/>
        <v>2827.9083141999522</v>
      </c>
      <c r="FX49" s="9">
        <f>FW49*0.010016</f>
        <v>28.324329675026721</v>
      </c>
      <c r="FY49" s="10">
        <f t="shared" si="70"/>
        <v>2799.5839845249257</v>
      </c>
      <c r="FZ49" s="8">
        <f t="shared" si="106"/>
        <v>2931.6478018609519</v>
      </c>
    </row>
    <row r="50" spans="1:182" s="9" customFormat="1" x14ac:dyDescent="0.3">
      <c r="A50" s="9">
        <v>64</v>
      </c>
      <c r="B50" s="4">
        <v>7220</v>
      </c>
      <c r="D50" s="9">
        <f t="shared" si="1"/>
        <v>7220</v>
      </c>
      <c r="E50" s="9">
        <f>D50*0.010016</f>
        <v>72.315520000000006</v>
      </c>
      <c r="F50" s="10">
        <f t="shared" si="2"/>
        <v>7147.6844799999999</v>
      </c>
      <c r="G50" s="8">
        <f t="shared" si="71"/>
        <v>7147.6844799999999</v>
      </c>
      <c r="I50" s="10">
        <f t="shared" si="3"/>
        <v>7147.6844799999999</v>
      </c>
      <c r="J50" s="9">
        <f>I50*0.010016</f>
        <v>71.591207751680003</v>
      </c>
      <c r="K50" s="10">
        <f t="shared" si="4"/>
        <v>7076.0932722483203</v>
      </c>
      <c r="L50" s="8">
        <f t="shared" si="72"/>
        <v>7076.0932722483203</v>
      </c>
      <c r="N50" s="10">
        <f t="shared" si="5"/>
        <v>7076.0932722483203</v>
      </c>
      <c r="O50" s="9">
        <f>N50*0.010016</f>
        <v>70.874150214839176</v>
      </c>
      <c r="P50" s="10">
        <f t="shared" si="6"/>
        <v>7005.2191220334807</v>
      </c>
      <c r="Q50" s="8">
        <f t="shared" si="73"/>
        <v>7005.2191220334807</v>
      </c>
      <c r="S50" s="10">
        <f t="shared" si="7"/>
        <v>7005.2191220334807</v>
      </c>
      <c r="T50" s="9">
        <f>S50*0.010016</f>
        <v>70.164274726287346</v>
      </c>
      <c r="U50" s="10">
        <f t="shared" si="108"/>
        <v>6935.0548473071931</v>
      </c>
      <c r="V50" s="8">
        <f t="shared" si="74"/>
        <v>6935.0548473071931</v>
      </c>
      <c r="X50" s="10">
        <f t="shared" si="8"/>
        <v>6935.0548473071931</v>
      </c>
      <c r="Y50" s="9">
        <f>X50*0.010016</f>
        <v>69.461509350628845</v>
      </c>
      <c r="Z50" s="10">
        <f t="shared" si="9"/>
        <v>6865.593337956564</v>
      </c>
      <c r="AA50" s="8">
        <f t="shared" si="75"/>
        <v>6894.5436168368506</v>
      </c>
      <c r="AC50" s="10">
        <f t="shared" si="10"/>
        <v>6894.5436168368506</v>
      </c>
      <c r="AD50" s="9">
        <f>AC50*0.010016</f>
        <v>69.055748866237906</v>
      </c>
      <c r="AE50" s="10">
        <f t="shared" si="11"/>
        <v>6825.4878679706126</v>
      </c>
      <c r="AF50" s="8">
        <f t="shared" si="76"/>
        <v>6855.2566047728278</v>
      </c>
      <c r="AH50" s="10">
        <f t="shared" si="12"/>
        <v>6855.2566047728278</v>
      </c>
      <c r="AI50" s="9">
        <f>AH50*0.010016</f>
        <v>68.662250153404642</v>
      </c>
      <c r="AJ50" s="10">
        <f t="shared" si="13"/>
        <v>6786.594354619423</v>
      </c>
      <c r="AK50" s="8">
        <f t="shared" si="77"/>
        <v>6814.3359815225422</v>
      </c>
      <c r="AM50" s="10">
        <f t="shared" si="14"/>
        <v>6814.3359815225422</v>
      </c>
      <c r="AN50" s="9">
        <f>AM50*0.010016</f>
        <v>68.25238919092979</v>
      </c>
      <c r="AO50" s="10">
        <f t="shared" si="15"/>
        <v>6746.0835923316126</v>
      </c>
      <c r="AP50" s="8">
        <f t="shared" si="78"/>
        <v>6773.6881760674669</v>
      </c>
      <c r="AR50" s="10">
        <f t="shared" si="16"/>
        <v>6773.6881760674669</v>
      </c>
      <c r="AS50" s="9">
        <f>AR50*0.010016</f>
        <v>67.845260771491752</v>
      </c>
      <c r="AT50" s="10">
        <f t="shared" si="17"/>
        <v>6705.8429152959752</v>
      </c>
      <c r="AU50" s="8">
        <f t="shared" si="79"/>
        <v>6733.3113695313596</v>
      </c>
      <c r="AW50" s="10">
        <f t="shared" si="18"/>
        <v>6733.3113695313596</v>
      </c>
      <c r="AX50" s="9">
        <f>AW50*0.010016</f>
        <v>67.440846677226105</v>
      </c>
      <c r="AY50" s="10">
        <f t="shared" si="19"/>
        <v>6665.870522854133</v>
      </c>
      <c r="AZ50" s="8">
        <f t="shared" si="80"/>
        <v>4286.8081677981345</v>
      </c>
      <c r="BB50" s="10">
        <f t="shared" si="20"/>
        <v>4286.8081677981345</v>
      </c>
      <c r="BC50" s="9">
        <f>BB50*0.010016</f>
        <v>42.93667060866612</v>
      </c>
      <c r="BD50" s="10">
        <f t="shared" si="21"/>
        <v>4243.8714971894688</v>
      </c>
      <c r="BE50" s="8">
        <f t="shared" si="81"/>
        <v>4307.4818825857046</v>
      </c>
      <c r="BG50" s="10">
        <f t="shared" si="22"/>
        <v>4307.4818825857046</v>
      </c>
      <c r="BH50" s="9">
        <f>BG50*0.010016</f>
        <v>43.143738535978422</v>
      </c>
      <c r="BI50" s="10">
        <f t="shared" si="23"/>
        <v>4264.338144049726</v>
      </c>
      <c r="BJ50" s="8">
        <f t="shared" si="82"/>
        <v>4324.3711631377937</v>
      </c>
      <c r="BL50" s="10">
        <f t="shared" si="24"/>
        <v>4324.3711631377937</v>
      </c>
      <c r="BM50" s="9">
        <f>BL50*0.010016</f>
        <v>43.312901569988142</v>
      </c>
      <c r="BN50" s="10">
        <f t="shared" si="25"/>
        <v>4281.0582615678059</v>
      </c>
      <c r="BO50" s="8">
        <f t="shared" si="83"/>
        <v>4342.109739772477</v>
      </c>
      <c r="BQ50" s="10">
        <f t="shared" si="26"/>
        <v>4342.109739772477</v>
      </c>
      <c r="BR50" s="9">
        <f>BQ50*0.010016</f>
        <v>43.490571153561135</v>
      </c>
      <c r="BS50" s="10">
        <f t="shared" si="27"/>
        <v>4298.6191686189159</v>
      </c>
      <c r="BT50" s="8">
        <f t="shared" si="84"/>
        <v>4358.8624941785192</v>
      </c>
      <c r="BV50" s="10">
        <f t="shared" si="28"/>
        <v>4358.8624941785192</v>
      </c>
      <c r="BW50" s="9">
        <f>BV50*0.010016</f>
        <v>43.658366741692049</v>
      </c>
      <c r="BX50" s="10">
        <f t="shared" si="107"/>
        <v>4315.2041274368275</v>
      </c>
      <c r="BY50" s="8">
        <f t="shared" si="85"/>
        <v>4399.6377523042011</v>
      </c>
      <c r="CA50" s="10">
        <f t="shared" si="29"/>
        <v>4399.6377523042011</v>
      </c>
      <c r="CB50" s="9">
        <f>CA50*0.010016</f>
        <v>44.06677172707888</v>
      </c>
      <c r="CC50" s="10">
        <f t="shared" si="30"/>
        <v>4355.5709805771221</v>
      </c>
      <c r="CD50" s="8">
        <f t="shared" si="86"/>
        <v>4435.7367455595231</v>
      </c>
      <c r="CF50" s="10">
        <f t="shared" si="31"/>
        <v>4435.7367455595231</v>
      </c>
      <c r="CG50" s="9">
        <f>CF50*0.010016</f>
        <v>44.428339243524185</v>
      </c>
      <c r="CH50" s="10">
        <f t="shared" si="32"/>
        <v>4391.3084063159986</v>
      </c>
      <c r="CI50" s="8">
        <f t="shared" si="87"/>
        <v>4469.9274746486735</v>
      </c>
      <c r="CK50" s="10">
        <f t="shared" si="33"/>
        <v>4469.9274746486735</v>
      </c>
      <c r="CL50" s="9">
        <f>CK50*0.010016</f>
        <v>44.770793586081119</v>
      </c>
      <c r="CM50" s="10">
        <f t="shared" si="34"/>
        <v>4425.1566810625927</v>
      </c>
      <c r="CN50" s="8">
        <f t="shared" si="88"/>
        <v>4504.0307188120387</v>
      </c>
      <c r="CP50" s="10">
        <f t="shared" si="35"/>
        <v>4504.0307188120387</v>
      </c>
      <c r="CQ50" s="9">
        <f>CP50*0.010016</f>
        <v>45.112371679621383</v>
      </c>
      <c r="CR50" s="10">
        <f t="shared" si="36"/>
        <v>4458.9183471324177</v>
      </c>
      <c r="CS50" s="8">
        <f t="shared" si="89"/>
        <v>4538.9498005674377</v>
      </c>
      <c r="CU50" s="10">
        <f t="shared" si="37"/>
        <v>4538.9498005674377</v>
      </c>
      <c r="CV50" s="9">
        <f>CU50*0.010016</f>
        <v>45.462121202483459</v>
      </c>
      <c r="CW50" s="10">
        <f t="shared" si="38"/>
        <v>4493.4876793649546</v>
      </c>
      <c r="CX50" s="8">
        <f t="shared" si="90"/>
        <v>3609.4321691626401</v>
      </c>
      <c r="CZ50" s="10">
        <f t="shared" si="39"/>
        <v>3609.4321691626401</v>
      </c>
      <c r="DA50" s="9">
        <f>CZ50*0.010016</f>
        <v>36.152072606333007</v>
      </c>
      <c r="DB50" s="10">
        <f t="shared" si="40"/>
        <v>3573.2800965563069</v>
      </c>
      <c r="DC50" s="8">
        <f t="shared" si="91"/>
        <v>3697.5843993452831</v>
      </c>
      <c r="DE50" s="10">
        <f t="shared" si="41"/>
        <v>3697.5843993452831</v>
      </c>
      <c r="DF50" s="9">
        <f>DE50*0.010016</f>
        <v>37.035005343842357</v>
      </c>
      <c r="DG50" s="10">
        <f t="shared" si="42"/>
        <v>3660.5493940014408</v>
      </c>
      <c r="DH50" s="8">
        <f t="shared" si="92"/>
        <v>3781.993205992841</v>
      </c>
      <c r="DJ50" s="10">
        <f t="shared" si="43"/>
        <v>3781.993205992841</v>
      </c>
      <c r="DK50" s="9">
        <f>DJ50*0.010016</f>
        <v>37.880443951224301</v>
      </c>
      <c r="DL50" s="10">
        <f t="shared" si="44"/>
        <v>3744.1127620416169</v>
      </c>
      <c r="DM50" s="8">
        <f t="shared" si="93"/>
        <v>3864.4463479195138</v>
      </c>
      <c r="DO50" s="10">
        <f t="shared" si="45"/>
        <v>3864.4463479195138</v>
      </c>
      <c r="DP50" s="9">
        <f>DO50*0.010016</f>
        <v>38.706294620761852</v>
      </c>
      <c r="DQ50" s="10">
        <f t="shared" si="46"/>
        <v>3825.7400532987517</v>
      </c>
      <c r="DR50" s="8">
        <f t="shared" si="94"/>
        <v>3946.747937869201</v>
      </c>
      <c r="DT50" s="10">
        <f t="shared" si="47"/>
        <v>3946.747937869201</v>
      </c>
      <c r="DU50" s="9">
        <f>DT50*0.010016</f>
        <v>39.530627345697923</v>
      </c>
      <c r="DV50" s="10">
        <f t="shared" si="48"/>
        <v>3907.2173105235029</v>
      </c>
      <c r="DW50" s="8">
        <f t="shared" si="95"/>
        <v>3973.6583231090685</v>
      </c>
      <c r="DY50" s="10">
        <f t="shared" si="49"/>
        <v>3973.6583231090685</v>
      </c>
      <c r="DZ50" s="9">
        <f>DY50*0.010016</f>
        <v>39.80016176426043</v>
      </c>
      <c r="EA50" s="10">
        <f t="shared" si="50"/>
        <v>3933.8581613448082</v>
      </c>
      <c r="EB50" s="8">
        <f t="shared" si="96"/>
        <v>4005.8633493163929</v>
      </c>
      <c r="ED50" s="10">
        <f t="shared" si="51"/>
        <v>4005.8633493163929</v>
      </c>
      <c r="EE50" s="9">
        <f>ED50*0.010016</f>
        <v>40.122727306752992</v>
      </c>
      <c r="EF50" s="10">
        <f t="shared" si="52"/>
        <v>3965.74062200964</v>
      </c>
      <c r="EG50" s="8">
        <f t="shared" si="97"/>
        <v>4044.25363880639</v>
      </c>
      <c r="EI50" s="10">
        <f t="shared" si="53"/>
        <v>4044.25363880639</v>
      </c>
      <c r="EJ50" s="9">
        <f>EI50*0.010016</f>
        <v>40.507244446284801</v>
      </c>
      <c r="EK50" s="10">
        <f t="shared" si="54"/>
        <v>4003.7463943601051</v>
      </c>
      <c r="EL50" s="8">
        <f t="shared" si="98"/>
        <v>4082.585880697869</v>
      </c>
      <c r="EN50" s="10">
        <f t="shared" si="55"/>
        <v>4082.585880697869</v>
      </c>
      <c r="EO50" s="9">
        <f>EN50*0.010016</f>
        <v>40.891180181069856</v>
      </c>
      <c r="EP50" s="10">
        <f t="shared" si="56"/>
        <v>4041.694700516799</v>
      </c>
      <c r="EQ50" s="8">
        <f t="shared" si="99"/>
        <v>4120.867575958524</v>
      </c>
      <c r="ES50" s="10">
        <f t="shared" si="57"/>
        <v>4120.867575958524</v>
      </c>
      <c r="ET50" s="9">
        <f>ES50*0.010016</f>
        <v>41.274609640800577</v>
      </c>
      <c r="EU50" s="10">
        <f t="shared" si="58"/>
        <v>4079.5929663177235</v>
      </c>
      <c r="EV50" s="8">
        <f t="shared" si="100"/>
        <v>2334.1061456997659</v>
      </c>
      <c r="EX50" s="10">
        <f t="shared" si="59"/>
        <v>2334.1061456997659</v>
      </c>
      <c r="EY50" s="9">
        <f>EX50*0.010016</f>
        <v>23.378407155328855</v>
      </c>
      <c r="EZ50" s="10">
        <f t="shared" si="60"/>
        <v>2310.7277385444372</v>
      </c>
      <c r="FA50" s="8">
        <f t="shared" si="101"/>
        <v>2394.7509549497422</v>
      </c>
      <c r="FC50" s="10">
        <f t="shared" si="61"/>
        <v>2394.7509549497422</v>
      </c>
      <c r="FD50" s="9">
        <f>FC50*0.010016</f>
        <v>23.985825564776619</v>
      </c>
      <c r="FE50" s="10">
        <f t="shared" si="62"/>
        <v>2370.7651293849658</v>
      </c>
      <c r="FF50" s="8">
        <f t="shared" si="102"/>
        <v>2455.3442279658698</v>
      </c>
      <c r="FH50" s="10">
        <f t="shared" si="63"/>
        <v>2455.3442279658698</v>
      </c>
      <c r="FI50" s="9">
        <f>FH50*0.010016</f>
        <v>24.592727787306153</v>
      </c>
      <c r="FJ50" s="10">
        <f t="shared" si="64"/>
        <v>2430.7515001785637</v>
      </c>
      <c r="FK50" s="8">
        <f t="shared" si="103"/>
        <v>2515.8763481914866</v>
      </c>
      <c r="FM50" s="10">
        <f t="shared" si="65"/>
        <v>2515.8763481914866</v>
      </c>
      <c r="FN50" s="9">
        <f>FM50*0.010016</f>
        <v>25.19901750348593</v>
      </c>
      <c r="FO50" s="10">
        <f t="shared" si="66"/>
        <v>2490.6773306880009</v>
      </c>
      <c r="FP50" s="8">
        <f t="shared" si="104"/>
        <v>2576.3526116608905</v>
      </c>
      <c r="FR50" s="10">
        <f t="shared" si="67"/>
        <v>2576.3526116608905</v>
      </c>
      <c r="FS50" s="9">
        <f>FR50*0.010016</f>
        <v>25.804747758395482</v>
      </c>
      <c r="FT50" s="10">
        <f t="shared" si="68"/>
        <v>2550.547863902495</v>
      </c>
      <c r="FU50" s="8">
        <f t="shared" si="105"/>
        <v>2691.5299680247508</v>
      </c>
      <c r="FW50" s="10">
        <f t="shared" si="69"/>
        <v>2691.5299680247508</v>
      </c>
      <c r="FX50" s="9">
        <f>FW50*0.010016</f>
        <v>26.958364159735904</v>
      </c>
      <c r="FY50" s="10">
        <f t="shared" si="70"/>
        <v>2664.5716038650148</v>
      </c>
      <c r="FZ50" s="8">
        <f t="shared" si="106"/>
        <v>2799.5839845249257</v>
      </c>
    </row>
    <row r="51" spans="1:182" s="4" customFormat="1" x14ac:dyDescent="0.3">
      <c r="A51" s="4">
        <v>65</v>
      </c>
      <c r="B51" s="4">
        <v>7600</v>
      </c>
      <c r="D51" s="4">
        <f t="shared" si="1"/>
        <v>7600</v>
      </c>
      <c r="E51" s="4">
        <f>D51*0.016329</f>
        <v>124.10039999999999</v>
      </c>
      <c r="F51" s="11">
        <f t="shared" si="2"/>
        <v>7475.8995999999997</v>
      </c>
      <c r="G51" s="8">
        <f t="shared" si="71"/>
        <v>7147.6844799999999</v>
      </c>
      <c r="I51" s="11">
        <f t="shared" si="3"/>
        <v>7147.6844799999999</v>
      </c>
      <c r="J51" s="4">
        <f>I51*0.016329</f>
        <v>116.71453987392</v>
      </c>
      <c r="K51" s="11">
        <f t="shared" si="4"/>
        <v>7030.9699401260796</v>
      </c>
      <c r="L51" s="8">
        <f t="shared" si="72"/>
        <v>7076.0932722483203</v>
      </c>
      <c r="N51" s="11">
        <f t="shared" si="5"/>
        <v>7076.0932722483203</v>
      </c>
      <c r="O51" s="4">
        <f>N51*0.016329</f>
        <v>115.54552704254282</v>
      </c>
      <c r="P51" s="11">
        <f t="shared" si="6"/>
        <v>6960.5477452057776</v>
      </c>
      <c r="Q51" s="8">
        <f t="shared" si="73"/>
        <v>7005.2191220334807</v>
      </c>
      <c r="S51" s="11">
        <f t="shared" si="7"/>
        <v>7005.2191220334807</v>
      </c>
      <c r="T51" s="4">
        <f>S51*0.016329</f>
        <v>114.3882230436847</v>
      </c>
      <c r="U51" s="11">
        <f t="shared" si="108"/>
        <v>6890.830898989796</v>
      </c>
      <c r="V51" s="8">
        <f t="shared" si="74"/>
        <v>6935.0548473071931</v>
      </c>
      <c r="X51" s="11">
        <f t="shared" si="8"/>
        <v>6935.0548473071931</v>
      </c>
      <c r="Y51" s="4">
        <f>X51*0.016329</f>
        <v>113.24251060167916</v>
      </c>
      <c r="Z51" s="11">
        <f t="shared" si="9"/>
        <v>6821.8123367055141</v>
      </c>
      <c r="AA51" s="8">
        <f t="shared" si="75"/>
        <v>6865.593337956564</v>
      </c>
      <c r="AC51" s="11">
        <f t="shared" si="10"/>
        <v>6865.593337956564</v>
      </c>
      <c r="AD51" s="4">
        <f>AC51*0.016329</f>
        <v>112.10827361549273</v>
      </c>
      <c r="AE51" s="11">
        <f t="shared" si="11"/>
        <v>6753.4850643410709</v>
      </c>
      <c r="AF51" s="8">
        <f t="shared" si="76"/>
        <v>6825.4878679706126</v>
      </c>
      <c r="AH51" s="11">
        <f t="shared" si="12"/>
        <v>6825.4878679706126</v>
      </c>
      <c r="AI51" s="4">
        <f>AH51*0.016329</f>
        <v>111.45339139609213</v>
      </c>
      <c r="AJ51" s="11">
        <f t="shared" si="13"/>
        <v>6714.0344765745203</v>
      </c>
      <c r="AK51" s="8">
        <f t="shared" si="77"/>
        <v>6786.594354619423</v>
      </c>
      <c r="AM51" s="11">
        <f t="shared" si="14"/>
        <v>6786.594354619423</v>
      </c>
      <c r="AN51" s="4">
        <f>AM51*0.016329</f>
        <v>110.81829921658056</v>
      </c>
      <c r="AO51" s="11">
        <f t="shared" si="15"/>
        <v>6675.7760554028428</v>
      </c>
      <c r="AP51" s="8">
        <f t="shared" si="78"/>
        <v>6746.0835923316126</v>
      </c>
      <c r="AR51" s="11">
        <f t="shared" si="16"/>
        <v>6746.0835923316126</v>
      </c>
      <c r="AS51" s="4">
        <f>AR51*0.016329</f>
        <v>110.15679897918289</v>
      </c>
      <c r="AT51" s="11">
        <f t="shared" si="17"/>
        <v>6635.9267933524297</v>
      </c>
      <c r="AU51" s="8">
        <f t="shared" si="79"/>
        <v>6705.8429152959752</v>
      </c>
      <c r="AW51" s="11">
        <f t="shared" si="18"/>
        <v>6705.8429152959752</v>
      </c>
      <c r="AX51" s="4">
        <f>AW51*0.016329</f>
        <v>109.49970896386797</v>
      </c>
      <c r="AY51" s="11">
        <f t="shared" si="19"/>
        <v>6596.343206332107</v>
      </c>
      <c r="AZ51" s="8">
        <f t="shared" si="80"/>
        <v>6665.870522854133</v>
      </c>
      <c r="BB51" s="11">
        <f t="shared" si="20"/>
        <v>6665.870522854133</v>
      </c>
      <c r="BC51" s="4">
        <f>BB51*0.016329</f>
        <v>108.84699976768513</v>
      </c>
      <c r="BD51" s="11">
        <f t="shared" si="21"/>
        <v>6557.0235230864482</v>
      </c>
      <c r="BE51" s="8">
        <f t="shared" si="81"/>
        <v>4243.8714971894688</v>
      </c>
      <c r="BG51" s="11">
        <f t="shared" si="22"/>
        <v>4243.8714971894688</v>
      </c>
      <c r="BH51" s="4">
        <f>BG51*0.016329</f>
        <v>69.29817767760683</v>
      </c>
      <c r="BI51" s="11">
        <f t="shared" si="23"/>
        <v>4174.5733195118619</v>
      </c>
      <c r="BJ51" s="8">
        <f t="shared" si="82"/>
        <v>4264.338144049726</v>
      </c>
      <c r="BL51" s="11">
        <f t="shared" si="24"/>
        <v>4264.338144049726</v>
      </c>
      <c r="BM51" s="4">
        <f>BL51*0.016329</f>
        <v>69.632377554187968</v>
      </c>
      <c r="BN51" s="11">
        <f t="shared" si="25"/>
        <v>4194.7057664955382</v>
      </c>
      <c r="BO51" s="8">
        <f t="shared" si="83"/>
        <v>4281.0582615678059</v>
      </c>
      <c r="BQ51" s="11">
        <f t="shared" si="26"/>
        <v>4281.0582615678059</v>
      </c>
      <c r="BR51" s="4">
        <f>BQ51*0.016329</f>
        <v>69.905400353140706</v>
      </c>
      <c r="BS51" s="11">
        <f t="shared" si="27"/>
        <v>4211.1528612146649</v>
      </c>
      <c r="BT51" s="8">
        <f t="shared" si="84"/>
        <v>4298.6191686189159</v>
      </c>
      <c r="BV51" s="11">
        <f t="shared" si="28"/>
        <v>4298.6191686189159</v>
      </c>
      <c r="BW51" s="4">
        <f>BV51*0.016329</f>
        <v>70.192152404378277</v>
      </c>
      <c r="BX51" s="11">
        <f t="shared" si="107"/>
        <v>4228.4270162145376</v>
      </c>
      <c r="BY51" s="8">
        <f t="shared" si="85"/>
        <v>4315.2041274368275</v>
      </c>
      <c r="CA51" s="11">
        <f t="shared" si="29"/>
        <v>4315.2041274368275</v>
      </c>
      <c r="CB51" s="4">
        <f>CA51*0.016329</f>
        <v>70.462968196915952</v>
      </c>
      <c r="CC51" s="11">
        <f t="shared" si="30"/>
        <v>4244.7411592399112</v>
      </c>
      <c r="CD51" s="8">
        <f t="shared" si="86"/>
        <v>4355.5709805771221</v>
      </c>
      <c r="CF51" s="11">
        <f t="shared" si="31"/>
        <v>4355.5709805771221</v>
      </c>
      <c r="CG51" s="4">
        <f>CF51*0.016329</f>
        <v>71.122118541843832</v>
      </c>
      <c r="CH51" s="11">
        <f t="shared" si="32"/>
        <v>4284.4488620352786</v>
      </c>
      <c r="CI51" s="8">
        <f t="shared" si="87"/>
        <v>4391.3084063159986</v>
      </c>
      <c r="CK51" s="11">
        <f t="shared" si="33"/>
        <v>4391.3084063159986</v>
      </c>
      <c r="CL51" s="4">
        <f>CK51*0.016329</f>
        <v>71.705674966733937</v>
      </c>
      <c r="CM51" s="11">
        <f t="shared" si="34"/>
        <v>4319.602731349265</v>
      </c>
      <c r="CN51" s="8">
        <f t="shared" si="88"/>
        <v>4425.1566810625927</v>
      </c>
      <c r="CP51" s="11">
        <f t="shared" si="35"/>
        <v>4425.1566810625927</v>
      </c>
      <c r="CQ51" s="4">
        <f>CP51*0.016329</f>
        <v>72.258383445071075</v>
      </c>
      <c r="CR51" s="11">
        <f t="shared" si="36"/>
        <v>4352.8982976175221</v>
      </c>
      <c r="CS51" s="8">
        <f t="shared" si="89"/>
        <v>4458.9183471324177</v>
      </c>
      <c r="CU51" s="11">
        <f t="shared" si="37"/>
        <v>4458.9183471324177</v>
      </c>
      <c r="CV51" s="4">
        <f>CU51*0.016329</f>
        <v>72.809677690325245</v>
      </c>
      <c r="CW51" s="11">
        <f t="shared" si="38"/>
        <v>4386.1086694420928</v>
      </c>
      <c r="CX51" s="8">
        <f t="shared" si="90"/>
        <v>4493.4876793649546</v>
      </c>
      <c r="CZ51" s="11">
        <f t="shared" si="39"/>
        <v>4493.4876793649546</v>
      </c>
      <c r="DA51" s="4">
        <f>CZ51*0.016329</f>
        <v>73.374160316350341</v>
      </c>
      <c r="DB51" s="11">
        <f t="shared" si="40"/>
        <v>4420.1135190486038</v>
      </c>
      <c r="DC51" s="8">
        <f t="shared" si="91"/>
        <v>3573.2800965563069</v>
      </c>
      <c r="DE51" s="11">
        <f t="shared" si="41"/>
        <v>3573.2800965563069</v>
      </c>
      <c r="DF51" s="4">
        <f>DE51*0.016329</f>
        <v>58.348090696667938</v>
      </c>
      <c r="DG51" s="11">
        <f t="shared" si="42"/>
        <v>3514.932005859639</v>
      </c>
      <c r="DH51" s="8">
        <f t="shared" si="92"/>
        <v>3660.5493940014408</v>
      </c>
      <c r="DJ51" s="11">
        <f t="shared" si="43"/>
        <v>3660.5493940014408</v>
      </c>
      <c r="DK51" s="4">
        <f>DJ51*0.016329</f>
        <v>59.773111054649526</v>
      </c>
      <c r="DL51" s="11">
        <f t="shared" si="44"/>
        <v>3600.7762829467911</v>
      </c>
      <c r="DM51" s="8">
        <f t="shared" si="93"/>
        <v>3744.1127620416169</v>
      </c>
      <c r="DO51" s="11">
        <f t="shared" si="45"/>
        <v>3744.1127620416169</v>
      </c>
      <c r="DP51" s="4">
        <f>DO51*0.016329</f>
        <v>61.137617291377559</v>
      </c>
      <c r="DQ51" s="11">
        <f t="shared" si="46"/>
        <v>3682.9751447502395</v>
      </c>
      <c r="DR51" s="8">
        <f t="shared" si="94"/>
        <v>3825.7400532987517</v>
      </c>
      <c r="DT51" s="11">
        <f t="shared" si="47"/>
        <v>3825.7400532987517</v>
      </c>
      <c r="DU51" s="4">
        <f>DT51*0.016329</f>
        <v>62.470509330315316</v>
      </c>
      <c r="DV51" s="11">
        <f t="shared" si="48"/>
        <v>3763.2695439684362</v>
      </c>
      <c r="DW51" s="8">
        <f t="shared" si="95"/>
        <v>3907.2173105235029</v>
      </c>
      <c r="DY51" s="11">
        <f t="shared" si="49"/>
        <v>3907.2173105235029</v>
      </c>
      <c r="DZ51" s="4">
        <f>DY51*0.016329</f>
        <v>63.800951463538276</v>
      </c>
      <c r="EA51" s="11">
        <f t="shared" si="50"/>
        <v>3843.4163590599646</v>
      </c>
      <c r="EB51" s="8">
        <f t="shared" si="96"/>
        <v>3933.8581613448082</v>
      </c>
      <c r="ED51" s="11">
        <f t="shared" si="51"/>
        <v>3933.8581613448082</v>
      </c>
      <c r="EE51" s="4">
        <f>ED51*0.016329</f>
        <v>64.235969916599373</v>
      </c>
      <c r="EF51" s="11">
        <f t="shared" si="52"/>
        <v>3869.6221914282087</v>
      </c>
      <c r="EG51" s="8">
        <f t="shared" si="97"/>
        <v>3965.74062200964</v>
      </c>
      <c r="EI51" s="11">
        <f t="shared" si="53"/>
        <v>3965.74062200964</v>
      </c>
      <c r="EJ51" s="4">
        <f>EI51*0.016329</f>
        <v>64.756578616795409</v>
      </c>
      <c r="EK51" s="11">
        <f t="shared" si="54"/>
        <v>3900.9840433928448</v>
      </c>
      <c r="EL51" s="8">
        <f t="shared" si="98"/>
        <v>4003.7463943601051</v>
      </c>
      <c r="EN51" s="11">
        <f t="shared" si="55"/>
        <v>4003.7463943601051</v>
      </c>
      <c r="EO51" s="4">
        <f>EN51*0.016329</f>
        <v>65.377174873506149</v>
      </c>
      <c r="EP51" s="11">
        <f t="shared" si="56"/>
        <v>3938.3692194865989</v>
      </c>
      <c r="EQ51" s="8">
        <f t="shared" si="99"/>
        <v>4041.694700516799</v>
      </c>
      <c r="ES51" s="11">
        <f t="shared" si="57"/>
        <v>4041.694700516799</v>
      </c>
      <c r="ET51" s="4">
        <f>ES51*0.016329</f>
        <v>65.996832764738812</v>
      </c>
      <c r="EU51" s="11">
        <f t="shared" si="58"/>
        <v>3975.6978677520601</v>
      </c>
      <c r="EV51" s="8">
        <f t="shared" si="100"/>
        <v>4079.5929663177235</v>
      </c>
      <c r="EX51" s="11">
        <f t="shared" si="59"/>
        <v>4079.5929663177235</v>
      </c>
      <c r="EY51" s="4">
        <f>EX51*0.016329</f>
        <v>66.615673547002103</v>
      </c>
      <c r="EZ51" s="11">
        <f t="shared" si="60"/>
        <v>4012.9772927707213</v>
      </c>
      <c r="FA51" s="8">
        <f t="shared" si="101"/>
        <v>2310.7277385444372</v>
      </c>
      <c r="FC51" s="11">
        <f t="shared" si="61"/>
        <v>2310.7277385444372</v>
      </c>
      <c r="FD51" s="4">
        <f>FC51*0.016329</f>
        <v>37.731873242692117</v>
      </c>
      <c r="FE51" s="11">
        <f t="shared" si="62"/>
        <v>2272.9958653017452</v>
      </c>
      <c r="FF51" s="8">
        <f t="shared" si="102"/>
        <v>2370.7651293849658</v>
      </c>
      <c r="FH51" s="11">
        <f t="shared" si="63"/>
        <v>2370.7651293849658</v>
      </c>
      <c r="FI51" s="4">
        <f>FH51*0.016329</f>
        <v>38.712223797727106</v>
      </c>
      <c r="FJ51" s="11">
        <f t="shared" si="64"/>
        <v>2332.0529055872389</v>
      </c>
      <c r="FK51" s="8">
        <f t="shared" si="103"/>
        <v>2430.7515001785637</v>
      </c>
      <c r="FM51" s="11">
        <f t="shared" si="65"/>
        <v>2430.7515001785637</v>
      </c>
      <c r="FN51" s="4">
        <f>FM51*0.016329</f>
        <v>39.691741246415766</v>
      </c>
      <c r="FO51" s="11">
        <f t="shared" si="66"/>
        <v>2391.0597589321478</v>
      </c>
      <c r="FP51" s="8">
        <f t="shared" si="104"/>
        <v>2490.6773306880009</v>
      </c>
      <c r="FR51" s="11">
        <f t="shared" si="67"/>
        <v>2490.6773306880009</v>
      </c>
      <c r="FS51" s="4">
        <f>FR51*0.016329</f>
        <v>40.670270132804369</v>
      </c>
      <c r="FT51" s="11">
        <f t="shared" si="68"/>
        <v>2450.0070605551964</v>
      </c>
      <c r="FU51" s="8">
        <f t="shared" si="105"/>
        <v>2550.547863902495</v>
      </c>
      <c r="FW51" s="11">
        <f t="shared" si="69"/>
        <v>2550.547863902495</v>
      </c>
      <c r="FX51" s="4">
        <f>FW51*0.016329</f>
        <v>41.647896069663844</v>
      </c>
      <c r="FY51" s="11">
        <f t="shared" si="70"/>
        <v>2508.899967832831</v>
      </c>
      <c r="FZ51" s="8">
        <f t="shared" si="106"/>
        <v>2664.5716038650148</v>
      </c>
    </row>
    <row r="52" spans="1:182" s="4" customFormat="1" x14ac:dyDescent="0.3">
      <c r="A52" s="4">
        <v>66</v>
      </c>
      <c r="B52" s="4">
        <v>7600</v>
      </c>
      <c r="D52" s="4">
        <f t="shared" si="1"/>
        <v>7600</v>
      </c>
      <c r="E52" s="4">
        <f>D52*0.016329</f>
        <v>124.10039999999999</v>
      </c>
      <c r="F52" s="11">
        <f t="shared" si="2"/>
        <v>7475.8995999999997</v>
      </c>
      <c r="G52" s="8">
        <f t="shared" si="71"/>
        <v>7475.8995999999997</v>
      </c>
      <c r="I52" s="11">
        <f t="shared" si="3"/>
        <v>7475.8995999999997</v>
      </c>
      <c r="J52" s="4">
        <f>I52*0.016329</f>
        <v>122.0739645684</v>
      </c>
      <c r="K52" s="11">
        <f t="shared" si="4"/>
        <v>7353.8256354315999</v>
      </c>
      <c r="L52" s="8">
        <f t="shared" si="72"/>
        <v>7030.9699401260796</v>
      </c>
      <c r="N52" s="11">
        <f t="shared" si="5"/>
        <v>7030.9699401260796</v>
      </c>
      <c r="O52" s="4">
        <f>N52*0.016329</f>
        <v>114.80870815231876</v>
      </c>
      <c r="P52" s="11">
        <f t="shared" si="6"/>
        <v>6916.1612319737606</v>
      </c>
      <c r="Q52" s="8">
        <f t="shared" si="73"/>
        <v>6960.5477452057776</v>
      </c>
      <c r="S52" s="11">
        <f t="shared" si="7"/>
        <v>6960.5477452057776</v>
      </c>
      <c r="T52" s="4">
        <f>S52*0.016329</f>
        <v>113.65878413146514</v>
      </c>
      <c r="U52" s="11">
        <f t="shared" si="108"/>
        <v>6846.8889610743126</v>
      </c>
      <c r="V52" s="8">
        <f t="shared" si="74"/>
        <v>6890.830898989796</v>
      </c>
      <c r="X52" s="11">
        <f t="shared" si="8"/>
        <v>6890.830898989796</v>
      </c>
      <c r="Y52" s="4">
        <f>X52*0.016329</f>
        <v>112.52037774960438</v>
      </c>
      <c r="Z52" s="11">
        <f t="shared" si="9"/>
        <v>6778.3105212401915</v>
      </c>
      <c r="AA52" s="8">
        <f t="shared" si="75"/>
        <v>6821.8123367055141</v>
      </c>
      <c r="AC52" s="11">
        <f t="shared" si="10"/>
        <v>6821.8123367055141</v>
      </c>
      <c r="AD52" s="4">
        <f>AC52*0.016329</f>
        <v>111.39337364606433</v>
      </c>
      <c r="AE52" s="11">
        <f t="shared" si="11"/>
        <v>6710.4189630594501</v>
      </c>
      <c r="AF52" s="8">
        <f t="shared" si="76"/>
        <v>6753.4850643410709</v>
      </c>
      <c r="AH52" s="11">
        <f t="shared" si="12"/>
        <v>6753.4850643410709</v>
      </c>
      <c r="AI52" s="4">
        <f>AH52*0.016329</f>
        <v>110.27765761562534</v>
      </c>
      <c r="AJ52" s="11">
        <f t="shared" si="13"/>
        <v>6643.2074067254453</v>
      </c>
      <c r="AK52" s="8">
        <f t="shared" si="77"/>
        <v>6714.0344765745203</v>
      </c>
      <c r="AM52" s="11">
        <f t="shared" si="14"/>
        <v>6714.0344765745203</v>
      </c>
      <c r="AN52" s="4">
        <f>AM52*0.016329</f>
        <v>109.63346896798534</v>
      </c>
      <c r="AO52" s="11">
        <f t="shared" si="15"/>
        <v>6604.4010076065351</v>
      </c>
      <c r="AP52" s="8">
        <f t="shared" si="78"/>
        <v>6675.7760554028428</v>
      </c>
      <c r="AR52" s="11">
        <f t="shared" si="16"/>
        <v>6675.7760554028428</v>
      </c>
      <c r="AS52" s="4">
        <f>AR52*0.016329</f>
        <v>109.00874720867301</v>
      </c>
      <c r="AT52" s="11">
        <f t="shared" si="17"/>
        <v>6566.7673081941693</v>
      </c>
      <c r="AU52" s="8">
        <f t="shared" si="79"/>
        <v>6635.9267933524297</v>
      </c>
      <c r="AW52" s="11">
        <f t="shared" si="18"/>
        <v>6635.9267933524297</v>
      </c>
      <c r="AX52" s="4">
        <f>AW52*0.016329</f>
        <v>108.35804860865183</v>
      </c>
      <c r="AY52" s="11">
        <f t="shared" si="19"/>
        <v>6527.5687447437776</v>
      </c>
      <c r="AZ52" s="8">
        <f t="shared" si="80"/>
        <v>6596.343206332107</v>
      </c>
      <c r="BB52" s="11">
        <f t="shared" si="20"/>
        <v>6596.343206332107</v>
      </c>
      <c r="BC52" s="4">
        <f>BB52*0.016329</f>
        <v>107.71168821619698</v>
      </c>
      <c r="BD52" s="11">
        <f t="shared" si="21"/>
        <v>6488.6315181159098</v>
      </c>
      <c r="BE52" s="8">
        <f t="shared" si="81"/>
        <v>6557.0235230864482</v>
      </c>
      <c r="BG52" s="11">
        <f t="shared" si="22"/>
        <v>6557.0235230864482</v>
      </c>
      <c r="BH52" s="4">
        <f>BG52*0.016329</f>
        <v>107.06963710847862</v>
      </c>
      <c r="BI52" s="11">
        <f t="shared" si="23"/>
        <v>6449.9538859779695</v>
      </c>
      <c r="BJ52" s="8">
        <f t="shared" si="82"/>
        <v>4174.5733195118619</v>
      </c>
      <c r="BL52" s="11">
        <f t="shared" si="24"/>
        <v>4174.5733195118619</v>
      </c>
      <c r="BM52" s="4">
        <f>BL52*0.016329</f>
        <v>68.166607734309196</v>
      </c>
      <c r="BN52" s="11">
        <f t="shared" si="25"/>
        <v>4106.406711777553</v>
      </c>
      <c r="BO52" s="8">
        <f t="shared" si="83"/>
        <v>4194.7057664955382</v>
      </c>
      <c r="BQ52" s="11">
        <f t="shared" si="26"/>
        <v>4194.7057664955382</v>
      </c>
      <c r="BR52" s="4">
        <f>BQ52*0.016329</f>
        <v>68.495350461105645</v>
      </c>
      <c r="BS52" s="11">
        <f t="shared" si="27"/>
        <v>4126.2104160344325</v>
      </c>
      <c r="BT52" s="8">
        <f t="shared" si="84"/>
        <v>4211.1528612146649</v>
      </c>
      <c r="BV52" s="11">
        <f t="shared" si="28"/>
        <v>4211.1528612146649</v>
      </c>
      <c r="BW52" s="4">
        <f>BV52*0.016329</f>
        <v>68.76391507077426</v>
      </c>
      <c r="BX52" s="11">
        <f t="shared" si="107"/>
        <v>4142.3889461438903</v>
      </c>
      <c r="BY52" s="8">
        <f t="shared" si="85"/>
        <v>4228.4270162145376</v>
      </c>
      <c r="CA52" s="11">
        <f t="shared" si="29"/>
        <v>4228.4270162145376</v>
      </c>
      <c r="CB52" s="4">
        <f>CA52*0.016329</f>
        <v>69.045984747767179</v>
      </c>
      <c r="CC52" s="11">
        <f t="shared" si="30"/>
        <v>4159.3810314667708</v>
      </c>
      <c r="CD52" s="8">
        <f t="shared" si="86"/>
        <v>4244.7411592399112</v>
      </c>
      <c r="CF52" s="11">
        <f t="shared" si="31"/>
        <v>4244.7411592399112</v>
      </c>
      <c r="CG52" s="4">
        <f>CF52*0.016329</f>
        <v>69.312378389228513</v>
      </c>
      <c r="CH52" s="11">
        <f t="shared" si="32"/>
        <v>4175.4287808506824</v>
      </c>
      <c r="CI52" s="8">
        <f t="shared" si="87"/>
        <v>4284.4488620352786</v>
      </c>
      <c r="CK52" s="11">
        <f t="shared" si="33"/>
        <v>4284.4488620352786</v>
      </c>
      <c r="CL52" s="4">
        <f>CK52*0.016329</f>
        <v>69.96076546817406</v>
      </c>
      <c r="CM52" s="11">
        <f t="shared" si="34"/>
        <v>4214.4880965671045</v>
      </c>
      <c r="CN52" s="8">
        <f t="shared" si="88"/>
        <v>4319.602731349265</v>
      </c>
      <c r="CP52" s="11">
        <f t="shared" si="35"/>
        <v>4319.602731349265</v>
      </c>
      <c r="CQ52" s="4">
        <f>CP52*0.016329</f>
        <v>70.534793000202143</v>
      </c>
      <c r="CR52" s="11">
        <f t="shared" si="36"/>
        <v>4249.0679383490633</v>
      </c>
      <c r="CS52" s="8">
        <f t="shared" si="89"/>
        <v>4352.8982976175221</v>
      </c>
      <c r="CU52" s="11">
        <f t="shared" si="37"/>
        <v>4352.8982976175221</v>
      </c>
      <c r="CV52" s="4">
        <f>CU52*0.016329</f>
        <v>71.078476301796513</v>
      </c>
      <c r="CW52" s="11">
        <f t="shared" si="38"/>
        <v>4281.8198213157257</v>
      </c>
      <c r="CX52" s="8">
        <f t="shared" si="90"/>
        <v>4386.1086694420928</v>
      </c>
      <c r="CZ52" s="11">
        <f t="shared" si="39"/>
        <v>4386.1086694420928</v>
      </c>
      <c r="DA52" s="4">
        <f>CZ52*0.016329</f>
        <v>71.620768463319934</v>
      </c>
      <c r="DB52" s="11">
        <f t="shared" si="40"/>
        <v>4314.4879009787728</v>
      </c>
      <c r="DC52" s="8">
        <f t="shared" si="91"/>
        <v>4420.1135190486038</v>
      </c>
      <c r="DE52" s="11">
        <f t="shared" si="41"/>
        <v>4420.1135190486038</v>
      </c>
      <c r="DF52" s="4">
        <f>DE52*0.016329</f>
        <v>72.176033652544646</v>
      </c>
      <c r="DG52" s="11">
        <f t="shared" si="42"/>
        <v>4347.9374853960589</v>
      </c>
      <c r="DH52" s="8">
        <f t="shared" si="92"/>
        <v>3514.932005859639</v>
      </c>
      <c r="DJ52" s="11">
        <f t="shared" si="43"/>
        <v>3514.932005859639</v>
      </c>
      <c r="DK52" s="4">
        <f>DJ52*0.016329</f>
        <v>57.395324723682045</v>
      </c>
      <c r="DL52" s="11">
        <f t="shared" si="44"/>
        <v>3457.5366811359572</v>
      </c>
      <c r="DM52" s="8">
        <f t="shared" si="93"/>
        <v>3600.7762829467911</v>
      </c>
      <c r="DO52" s="11">
        <f t="shared" si="45"/>
        <v>3600.7762829467911</v>
      </c>
      <c r="DP52" s="4">
        <f>DO52*0.016329</f>
        <v>58.79707592423815</v>
      </c>
      <c r="DQ52" s="11">
        <f t="shared" si="46"/>
        <v>3541.9792070225531</v>
      </c>
      <c r="DR52" s="8">
        <f t="shared" si="94"/>
        <v>3682.9751447502395</v>
      </c>
      <c r="DT52" s="11">
        <f t="shared" si="47"/>
        <v>3682.9751447502395</v>
      </c>
      <c r="DU52" s="4">
        <f>DT52*0.016329</f>
        <v>60.139301138626656</v>
      </c>
      <c r="DV52" s="11">
        <f t="shared" si="48"/>
        <v>3622.8358436116127</v>
      </c>
      <c r="DW52" s="8">
        <f t="shared" si="95"/>
        <v>3763.2695439684362</v>
      </c>
      <c r="DY52" s="11">
        <f t="shared" si="49"/>
        <v>3763.2695439684362</v>
      </c>
      <c r="DZ52" s="4">
        <f>DY52*0.016329</f>
        <v>61.450428383460597</v>
      </c>
      <c r="EA52" s="11">
        <f t="shared" si="50"/>
        <v>3701.8191155849754</v>
      </c>
      <c r="EB52" s="8">
        <f t="shared" si="96"/>
        <v>3843.4163590599646</v>
      </c>
      <c r="ED52" s="11">
        <f t="shared" si="51"/>
        <v>3843.4163590599646</v>
      </c>
      <c r="EE52" s="4">
        <f>ED52*0.016329</f>
        <v>62.759145727090164</v>
      </c>
      <c r="EF52" s="11">
        <f t="shared" si="52"/>
        <v>3780.6572133328746</v>
      </c>
      <c r="EG52" s="8">
        <f t="shared" si="97"/>
        <v>3869.6221914282087</v>
      </c>
      <c r="EI52" s="11">
        <f t="shared" si="53"/>
        <v>3869.6221914282087</v>
      </c>
      <c r="EJ52" s="4">
        <f>EI52*0.016329</f>
        <v>63.187060763831219</v>
      </c>
      <c r="EK52" s="11">
        <f t="shared" si="54"/>
        <v>3806.4351306643775</v>
      </c>
      <c r="EL52" s="8">
        <f t="shared" si="98"/>
        <v>3900.9840433928448</v>
      </c>
      <c r="EN52" s="11">
        <f t="shared" si="55"/>
        <v>3900.9840433928448</v>
      </c>
      <c r="EO52" s="4">
        <f>EN52*0.016329</f>
        <v>63.699168444561764</v>
      </c>
      <c r="EP52" s="11">
        <f t="shared" si="56"/>
        <v>3837.2848749482832</v>
      </c>
      <c r="EQ52" s="8">
        <f t="shared" si="99"/>
        <v>3938.3692194865989</v>
      </c>
      <c r="ES52" s="11">
        <f t="shared" si="57"/>
        <v>3938.3692194865989</v>
      </c>
      <c r="ET52" s="4">
        <f>ES52*0.016329</f>
        <v>64.309630984996673</v>
      </c>
      <c r="EU52" s="11">
        <f t="shared" si="58"/>
        <v>3874.0595885016023</v>
      </c>
      <c r="EV52" s="8">
        <f t="shared" si="100"/>
        <v>3975.6978677520601</v>
      </c>
      <c r="EX52" s="11">
        <f t="shared" si="59"/>
        <v>3975.6978677520601</v>
      </c>
      <c r="EY52" s="4">
        <f>EX52*0.016329</f>
        <v>64.919170482523384</v>
      </c>
      <c r="EZ52" s="11">
        <f t="shared" si="60"/>
        <v>3910.7786972695367</v>
      </c>
      <c r="FA52" s="8">
        <f t="shared" si="101"/>
        <v>4012.9772927707213</v>
      </c>
      <c r="FC52" s="11">
        <f t="shared" si="61"/>
        <v>4012.9772927707213</v>
      </c>
      <c r="FD52" s="4">
        <f>FC52*0.016329</f>
        <v>65.527906213653111</v>
      </c>
      <c r="FE52" s="11">
        <f t="shared" si="62"/>
        <v>3947.449386557068</v>
      </c>
      <c r="FF52" s="8">
        <f t="shared" si="102"/>
        <v>2272.9958653017452</v>
      </c>
      <c r="FH52" s="11">
        <f t="shared" si="63"/>
        <v>2272.9958653017452</v>
      </c>
      <c r="FI52" s="4">
        <f>FH52*0.016329</f>
        <v>37.1157494845122</v>
      </c>
      <c r="FJ52" s="11">
        <f t="shared" si="64"/>
        <v>2235.8801158172332</v>
      </c>
      <c r="FK52" s="8">
        <f t="shared" si="103"/>
        <v>2332.0529055872389</v>
      </c>
      <c r="FM52" s="11">
        <f t="shared" si="65"/>
        <v>2332.0529055872389</v>
      </c>
      <c r="FN52" s="4">
        <f>FM52*0.016329</f>
        <v>38.080091895334022</v>
      </c>
      <c r="FO52" s="11">
        <f t="shared" si="66"/>
        <v>2293.9728136919048</v>
      </c>
      <c r="FP52" s="8">
        <f t="shared" si="104"/>
        <v>2391.0597589321478</v>
      </c>
      <c r="FR52" s="11">
        <f t="shared" si="67"/>
        <v>2391.0597589321478</v>
      </c>
      <c r="FS52" s="4">
        <f>FR52*0.016329</f>
        <v>39.043614803603042</v>
      </c>
      <c r="FT52" s="11">
        <f t="shared" si="68"/>
        <v>2352.016144128545</v>
      </c>
      <c r="FU52" s="8">
        <f t="shared" si="105"/>
        <v>2450.0070605551964</v>
      </c>
      <c r="FW52" s="11">
        <f t="shared" si="69"/>
        <v>2450.0070605551964</v>
      </c>
      <c r="FX52" s="4">
        <f>FW52*0.016329</f>
        <v>40.0061652918058</v>
      </c>
      <c r="FY52" s="11">
        <f t="shared" si="70"/>
        <v>2410.0008952633907</v>
      </c>
      <c r="FZ52" s="8">
        <f t="shared" si="106"/>
        <v>2508.899967832831</v>
      </c>
    </row>
    <row r="53" spans="1:182" s="4" customFormat="1" x14ac:dyDescent="0.3">
      <c r="A53" s="4">
        <v>67</v>
      </c>
      <c r="B53" s="4">
        <v>7600</v>
      </c>
      <c r="D53" s="4">
        <f t="shared" si="1"/>
        <v>7600</v>
      </c>
      <c r="E53" s="4">
        <f>D53*0.016329</f>
        <v>124.10039999999999</v>
      </c>
      <c r="F53" s="11">
        <f t="shared" si="2"/>
        <v>7475.8995999999997</v>
      </c>
      <c r="G53" s="8">
        <f t="shared" si="71"/>
        <v>7475.8995999999997</v>
      </c>
      <c r="I53" s="11">
        <f t="shared" si="3"/>
        <v>7475.8995999999997</v>
      </c>
      <c r="J53" s="4">
        <f>I53*0.016329</f>
        <v>122.0739645684</v>
      </c>
      <c r="K53" s="11">
        <f t="shared" si="4"/>
        <v>7353.8256354315999</v>
      </c>
      <c r="L53" s="8">
        <f t="shared" si="72"/>
        <v>7353.8256354315999</v>
      </c>
      <c r="N53" s="11">
        <f t="shared" si="5"/>
        <v>7353.8256354315999</v>
      </c>
      <c r="O53" s="4">
        <f>N53*0.016329</f>
        <v>120.0806188009626</v>
      </c>
      <c r="P53" s="11">
        <f t="shared" si="6"/>
        <v>7233.7450166306371</v>
      </c>
      <c r="Q53" s="8">
        <f t="shared" si="73"/>
        <v>6916.1612319737606</v>
      </c>
      <c r="S53" s="11">
        <f t="shared" si="7"/>
        <v>6916.1612319737606</v>
      </c>
      <c r="T53" s="4">
        <f>S53*0.016329</f>
        <v>112.93399675689953</v>
      </c>
      <c r="U53" s="11">
        <f t="shared" si="108"/>
        <v>6803.2272352168611</v>
      </c>
      <c r="V53" s="8">
        <f t="shared" si="74"/>
        <v>6846.8889610743126</v>
      </c>
      <c r="X53" s="11">
        <f t="shared" si="8"/>
        <v>6846.8889610743126</v>
      </c>
      <c r="Y53" s="4">
        <f>X53*0.016329</f>
        <v>111.80284984538245</v>
      </c>
      <c r="Z53" s="11">
        <f t="shared" si="9"/>
        <v>6735.0861112289303</v>
      </c>
      <c r="AA53" s="8">
        <f t="shared" si="75"/>
        <v>6778.3105212401915</v>
      </c>
      <c r="AC53" s="11">
        <f t="shared" si="10"/>
        <v>6778.3105212401915</v>
      </c>
      <c r="AD53" s="4">
        <f>AC53*0.016329</f>
        <v>110.68303250133108</v>
      </c>
      <c r="AE53" s="11">
        <f t="shared" si="11"/>
        <v>6667.6274887388608</v>
      </c>
      <c r="AF53" s="8">
        <f t="shared" si="76"/>
        <v>6710.4189630594501</v>
      </c>
      <c r="AH53" s="11">
        <f t="shared" si="12"/>
        <v>6710.4189630594501</v>
      </c>
      <c r="AI53" s="4">
        <f>AH53*0.016329</f>
        <v>109.57443124779776</v>
      </c>
      <c r="AJ53" s="11">
        <f t="shared" si="13"/>
        <v>6600.8445318116519</v>
      </c>
      <c r="AK53" s="8">
        <f t="shared" si="77"/>
        <v>6643.2074067254453</v>
      </c>
      <c r="AM53" s="11">
        <f t="shared" si="14"/>
        <v>6643.2074067254453</v>
      </c>
      <c r="AN53" s="4">
        <f>AM53*0.016329</f>
        <v>108.4769337444198</v>
      </c>
      <c r="AO53" s="11">
        <f t="shared" si="15"/>
        <v>6534.7304729810257</v>
      </c>
      <c r="AP53" s="8">
        <f t="shared" si="78"/>
        <v>6604.4010076065351</v>
      </c>
      <c r="AR53" s="11">
        <f t="shared" si="16"/>
        <v>6604.4010076065351</v>
      </c>
      <c r="AS53" s="4">
        <f>AR53*0.016329</f>
        <v>107.84326405320711</v>
      </c>
      <c r="AT53" s="11">
        <f t="shared" si="17"/>
        <v>6496.5577435533278</v>
      </c>
      <c r="AU53" s="8">
        <f t="shared" si="79"/>
        <v>6566.7673081941693</v>
      </c>
      <c r="AW53" s="11">
        <f t="shared" si="18"/>
        <v>6566.7673081941693</v>
      </c>
      <c r="AX53" s="4">
        <f>AW53*0.016329</f>
        <v>107.22874337550259</v>
      </c>
      <c r="AY53" s="11">
        <f t="shared" si="19"/>
        <v>6459.5385648186666</v>
      </c>
      <c r="AZ53" s="8">
        <f t="shared" si="80"/>
        <v>6527.5687447437776</v>
      </c>
      <c r="BB53" s="11">
        <f t="shared" si="20"/>
        <v>6527.5687447437776</v>
      </c>
      <c r="BC53" s="4">
        <f>BB53*0.016329</f>
        <v>106.58867003292114</v>
      </c>
      <c r="BD53" s="11">
        <f t="shared" si="21"/>
        <v>6420.9800747108566</v>
      </c>
      <c r="BE53" s="8">
        <f t="shared" si="81"/>
        <v>6488.6315181159098</v>
      </c>
      <c r="BG53" s="11">
        <f t="shared" si="22"/>
        <v>6488.6315181159098</v>
      </c>
      <c r="BH53" s="4">
        <f>BG53*0.016329</f>
        <v>105.95286405931469</v>
      </c>
      <c r="BI53" s="11">
        <f t="shared" si="23"/>
        <v>6382.6786540565954</v>
      </c>
      <c r="BJ53" s="8">
        <f t="shared" si="82"/>
        <v>6449.9538859779695</v>
      </c>
      <c r="BL53" s="11">
        <f t="shared" si="24"/>
        <v>6449.9538859779695</v>
      </c>
      <c r="BM53" s="4">
        <f>BL53*0.016329</f>
        <v>105.32129700413427</v>
      </c>
      <c r="BN53" s="11">
        <f t="shared" si="25"/>
        <v>6344.6325889738355</v>
      </c>
      <c r="BO53" s="8">
        <f t="shared" si="83"/>
        <v>4106.406711777553</v>
      </c>
      <c r="BQ53" s="11">
        <f t="shared" si="26"/>
        <v>4106.406711777553</v>
      </c>
      <c r="BR53" s="4">
        <f>BQ53*0.016329</f>
        <v>67.053515196615663</v>
      </c>
      <c r="BS53" s="11">
        <f t="shared" si="27"/>
        <v>4039.3531965809375</v>
      </c>
      <c r="BT53" s="8">
        <f t="shared" si="84"/>
        <v>4126.2104160344325</v>
      </c>
      <c r="BV53" s="11">
        <f t="shared" si="28"/>
        <v>4126.2104160344325</v>
      </c>
      <c r="BW53" s="4">
        <f>BV53*0.016329</f>
        <v>67.376889883426244</v>
      </c>
      <c r="BX53" s="11">
        <f t="shared" si="107"/>
        <v>4058.833526151006</v>
      </c>
      <c r="BY53" s="8">
        <f t="shared" si="85"/>
        <v>4142.3889461438903</v>
      </c>
      <c r="CA53" s="11">
        <f t="shared" si="29"/>
        <v>4142.3889461438903</v>
      </c>
      <c r="CB53" s="4">
        <f>CA53*0.016329</f>
        <v>67.641069101583582</v>
      </c>
      <c r="CC53" s="11">
        <f t="shared" si="30"/>
        <v>4074.7478770423068</v>
      </c>
      <c r="CD53" s="8">
        <f t="shared" si="86"/>
        <v>4159.3810314667708</v>
      </c>
      <c r="CF53" s="11">
        <f t="shared" si="31"/>
        <v>4159.3810314667708</v>
      </c>
      <c r="CG53" s="4">
        <f>CF53*0.016329</f>
        <v>67.918532862820896</v>
      </c>
      <c r="CH53" s="11">
        <f t="shared" si="32"/>
        <v>4091.4624986039498</v>
      </c>
      <c r="CI53" s="8">
        <f t="shared" si="87"/>
        <v>4175.4287808506824</v>
      </c>
      <c r="CK53" s="11">
        <f t="shared" si="33"/>
        <v>4175.4287808506824</v>
      </c>
      <c r="CL53" s="4">
        <f>CK53*0.016329</f>
        <v>68.180576562510794</v>
      </c>
      <c r="CM53" s="11">
        <f t="shared" si="34"/>
        <v>4107.248204288172</v>
      </c>
      <c r="CN53" s="8">
        <f t="shared" si="88"/>
        <v>4214.4880965671045</v>
      </c>
      <c r="CP53" s="11">
        <f t="shared" si="35"/>
        <v>4214.4880965671045</v>
      </c>
      <c r="CQ53" s="4">
        <f>CP53*0.016329</f>
        <v>68.81837612884425</v>
      </c>
      <c r="CR53" s="11">
        <f t="shared" si="36"/>
        <v>4145.6697204382599</v>
      </c>
      <c r="CS53" s="8">
        <f t="shared" si="89"/>
        <v>4249.0679383490633</v>
      </c>
      <c r="CU53" s="11">
        <f t="shared" si="37"/>
        <v>4249.0679383490633</v>
      </c>
      <c r="CV53" s="4">
        <f>CU53*0.016329</f>
        <v>69.383030365301849</v>
      </c>
      <c r="CW53" s="11">
        <f t="shared" si="38"/>
        <v>4179.6849079837611</v>
      </c>
      <c r="CX53" s="8">
        <f t="shared" si="90"/>
        <v>4281.8198213157257</v>
      </c>
      <c r="CZ53" s="11">
        <f t="shared" si="39"/>
        <v>4281.8198213157257</v>
      </c>
      <c r="DA53" s="4">
        <f>CZ53*0.016329</f>
        <v>69.917835862264482</v>
      </c>
      <c r="DB53" s="11">
        <f t="shared" si="40"/>
        <v>4211.9019854534608</v>
      </c>
      <c r="DC53" s="8">
        <f t="shared" si="91"/>
        <v>4314.4879009787728</v>
      </c>
      <c r="DE53" s="11">
        <f t="shared" si="41"/>
        <v>4314.4879009787728</v>
      </c>
      <c r="DF53" s="4">
        <f>DE53*0.016329</f>
        <v>70.451272935082386</v>
      </c>
      <c r="DG53" s="11">
        <f t="shared" si="42"/>
        <v>4244.0366280436901</v>
      </c>
      <c r="DH53" s="8">
        <f t="shared" si="92"/>
        <v>4347.9374853960589</v>
      </c>
      <c r="DJ53" s="11">
        <f t="shared" si="43"/>
        <v>4347.9374853960589</v>
      </c>
      <c r="DK53" s="4">
        <f>DJ53*0.016329</f>
        <v>70.997471199032248</v>
      </c>
      <c r="DL53" s="11">
        <f t="shared" si="44"/>
        <v>4276.9400141970264</v>
      </c>
      <c r="DM53" s="8">
        <f t="shared" si="93"/>
        <v>3457.5366811359572</v>
      </c>
      <c r="DO53" s="11">
        <f t="shared" si="45"/>
        <v>3457.5366811359572</v>
      </c>
      <c r="DP53" s="4">
        <f>DO53*0.016329</f>
        <v>56.458116466269047</v>
      </c>
      <c r="DQ53" s="11">
        <f t="shared" si="46"/>
        <v>3401.0785646696881</v>
      </c>
      <c r="DR53" s="8">
        <f t="shared" si="94"/>
        <v>3541.9792070225531</v>
      </c>
      <c r="DT53" s="11">
        <f t="shared" si="47"/>
        <v>3541.9792070225531</v>
      </c>
      <c r="DU53" s="4">
        <f>DT53*0.016329</f>
        <v>57.836978471471269</v>
      </c>
      <c r="DV53" s="11">
        <f t="shared" si="48"/>
        <v>3484.1422285510816</v>
      </c>
      <c r="DW53" s="8">
        <f t="shared" si="95"/>
        <v>3622.8358436116127</v>
      </c>
      <c r="DY53" s="11">
        <f t="shared" si="49"/>
        <v>3622.8358436116127</v>
      </c>
      <c r="DZ53" s="4">
        <f>DY53*0.016329</f>
        <v>59.157286490334023</v>
      </c>
      <c r="EA53" s="11">
        <f t="shared" si="50"/>
        <v>3563.6785571212786</v>
      </c>
      <c r="EB53" s="8">
        <f t="shared" si="96"/>
        <v>3701.8191155849754</v>
      </c>
      <c r="ED53" s="11">
        <f t="shared" si="51"/>
        <v>3701.8191155849754</v>
      </c>
      <c r="EE53" s="4">
        <f>ED53*0.016329</f>
        <v>60.44700433838706</v>
      </c>
      <c r="EF53" s="11">
        <f t="shared" si="52"/>
        <v>3641.3721112465882</v>
      </c>
      <c r="EG53" s="8">
        <f t="shared" si="97"/>
        <v>3780.6572133328746</v>
      </c>
      <c r="EI53" s="11">
        <f t="shared" si="53"/>
        <v>3780.6572133328746</v>
      </c>
      <c r="EJ53" s="4">
        <f>EI53*0.016329</f>
        <v>61.734351636512507</v>
      </c>
      <c r="EK53" s="11">
        <f t="shared" si="54"/>
        <v>3718.9228616963619</v>
      </c>
      <c r="EL53" s="8">
        <f t="shared" si="98"/>
        <v>3806.4351306643775</v>
      </c>
      <c r="EN53" s="11">
        <f t="shared" si="55"/>
        <v>3806.4351306643775</v>
      </c>
      <c r="EO53" s="4">
        <f>EN53*0.016329</f>
        <v>62.155279248618619</v>
      </c>
      <c r="EP53" s="11">
        <f t="shared" si="56"/>
        <v>3744.2798514157589</v>
      </c>
      <c r="EQ53" s="8">
        <f t="shared" si="99"/>
        <v>3837.2848749482832</v>
      </c>
      <c r="ES53" s="11">
        <f t="shared" si="57"/>
        <v>3837.2848749482832</v>
      </c>
      <c r="ET53" s="4">
        <f>ES53*0.016329</f>
        <v>62.65902472303052</v>
      </c>
      <c r="EU53" s="11">
        <f t="shared" si="58"/>
        <v>3774.6258502252526</v>
      </c>
      <c r="EV53" s="8">
        <f t="shared" si="100"/>
        <v>3874.0595885016023</v>
      </c>
      <c r="EX53" s="11">
        <f t="shared" si="59"/>
        <v>3874.0595885016023</v>
      </c>
      <c r="EY53" s="4">
        <f>EX53*0.016329</f>
        <v>63.259519020642664</v>
      </c>
      <c r="EZ53" s="11">
        <f t="shared" si="60"/>
        <v>3810.8000694809598</v>
      </c>
      <c r="FA53" s="8">
        <f t="shared" si="101"/>
        <v>3910.7786972695367</v>
      </c>
      <c r="FC53" s="11">
        <f t="shared" si="61"/>
        <v>3910.7786972695367</v>
      </c>
      <c r="FD53" s="4">
        <f>FC53*0.016329</f>
        <v>63.859105347714262</v>
      </c>
      <c r="FE53" s="11">
        <f t="shared" si="62"/>
        <v>3846.9195919218223</v>
      </c>
      <c r="FF53" s="8">
        <f t="shared" si="102"/>
        <v>3947.449386557068</v>
      </c>
      <c r="FH53" s="11">
        <f t="shared" si="63"/>
        <v>3947.449386557068</v>
      </c>
      <c r="FI53" s="4">
        <f>FH53*0.016329</f>
        <v>64.457901033090366</v>
      </c>
      <c r="FJ53" s="11">
        <f t="shared" si="64"/>
        <v>3882.9914855239776</v>
      </c>
      <c r="FK53" s="8">
        <f t="shared" si="103"/>
        <v>2235.8801158172332</v>
      </c>
      <c r="FM53" s="11">
        <f t="shared" si="65"/>
        <v>2235.8801158172332</v>
      </c>
      <c r="FN53" s="4">
        <f>FM53*0.016329</f>
        <v>36.509686411179601</v>
      </c>
      <c r="FO53" s="11">
        <f t="shared" si="66"/>
        <v>2199.3704294060535</v>
      </c>
      <c r="FP53" s="8">
        <f t="shared" si="104"/>
        <v>2293.9728136919048</v>
      </c>
      <c r="FR53" s="11">
        <f t="shared" si="67"/>
        <v>2293.9728136919048</v>
      </c>
      <c r="FS53" s="4">
        <f>FR53*0.016329</f>
        <v>37.458282074775113</v>
      </c>
      <c r="FT53" s="11">
        <f t="shared" si="68"/>
        <v>2256.5145316171297</v>
      </c>
      <c r="FU53" s="8">
        <f t="shared" si="105"/>
        <v>2352.016144128545</v>
      </c>
      <c r="FW53" s="11">
        <f t="shared" si="69"/>
        <v>2352.016144128545</v>
      </c>
      <c r="FX53" s="4">
        <f>FW53*0.016329</f>
        <v>38.406071617475007</v>
      </c>
      <c r="FY53" s="11">
        <f t="shared" si="70"/>
        <v>2313.61007251107</v>
      </c>
      <c r="FZ53" s="8">
        <f t="shared" si="106"/>
        <v>2410.0008952633907</v>
      </c>
    </row>
    <row r="54" spans="1:182" s="4" customFormat="1" x14ac:dyDescent="0.3">
      <c r="A54" s="4">
        <v>68</v>
      </c>
      <c r="B54" s="4">
        <v>7600</v>
      </c>
      <c r="D54" s="4">
        <f t="shared" si="1"/>
        <v>7600</v>
      </c>
      <c r="E54" s="4">
        <f>D54*0.016329</f>
        <v>124.10039999999999</v>
      </c>
      <c r="F54" s="11">
        <f t="shared" si="2"/>
        <v>7475.8995999999997</v>
      </c>
      <c r="G54" s="8">
        <f t="shared" si="71"/>
        <v>7475.8995999999997</v>
      </c>
      <c r="I54" s="11">
        <f t="shared" si="3"/>
        <v>7475.8995999999997</v>
      </c>
      <c r="J54" s="4">
        <f>I54*0.016329</f>
        <v>122.0739645684</v>
      </c>
      <c r="K54" s="11">
        <f t="shared" si="4"/>
        <v>7353.8256354315999</v>
      </c>
      <c r="L54" s="8">
        <f t="shared" si="72"/>
        <v>7353.8256354315999</v>
      </c>
      <c r="N54" s="11">
        <f t="shared" si="5"/>
        <v>7353.8256354315999</v>
      </c>
      <c r="O54" s="4">
        <f>N54*0.016329</f>
        <v>120.0806188009626</v>
      </c>
      <c r="P54" s="11">
        <f t="shared" si="6"/>
        <v>7233.7450166306371</v>
      </c>
      <c r="Q54" s="8">
        <f t="shared" si="73"/>
        <v>7233.7450166306371</v>
      </c>
      <c r="S54" s="11">
        <f t="shared" si="7"/>
        <v>7233.7450166306371</v>
      </c>
      <c r="T54" s="4">
        <f>S54*0.016329</f>
        <v>118.11982237656167</v>
      </c>
      <c r="U54" s="11">
        <f t="shared" si="108"/>
        <v>7115.6251942540757</v>
      </c>
      <c r="V54" s="8">
        <f t="shared" si="74"/>
        <v>6803.2272352168611</v>
      </c>
      <c r="X54" s="11">
        <f t="shared" si="8"/>
        <v>6803.2272352168611</v>
      </c>
      <c r="Y54" s="4">
        <f>X54*0.016329</f>
        <v>111.08989752385612</v>
      </c>
      <c r="Z54" s="11">
        <f t="shared" si="9"/>
        <v>6692.1373376930051</v>
      </c>
      <c r="AA54" s="8">
        <f t="shared" si="75"/>
        <v>6735.0861112289303</v>
      </c>
      <c r="AC54" s="11">
        <f t="shared" si="10"/>
        <v>6735.0861112289303</v>
      </c>
      <c r="AD54" s="4">
        <f>AC54*0.016329</f>
        <v>109.9772211102572</v>
      </c>
      <c r="AE54" s="11">
        <f t="shared" si="11"/>
        <v>6625.1088901186731</v>
      </c>
      <c r="AF54" s="8">
        <f t="shared" si="76"/>
        <v>6667.6274887388608</v>
      </c>
      <c r="AH54" s="11">
        <f t="shared" si="12"/>
        <v>6667.6274887388608</v>
      </c>
      <c r="AI54" s="4">
        <f>AH54*0.016329</f>
        <v>108.87568926361686</v>
      </c>
      <c r="AJ54" s="11">
        <f t="shared" si="13"/>
        <v>6558.7517994752443</v>
      </c>
      <c r="AK54" s="8">
        <f t="shared" si="77"/>
        <v>6600.8445318116519</v>
      </c>
      <c r="AM54" s="11">
        <f t="shared" si="14"/>
        <v>6600.8445318116519</v>
      </c>
      <c r="AN54" s="4">
        <f>AM54*0.016329</f>
        <v>107.78519035995247</v>
      </c>
      <c r="AO54" s="11">
        <f t="shared" si="15"/>
        <v>6493.0593414516998</v>
      </c>
      <c r="AP54" s="8">
        <f t="shared" si="78"/>
        <v>6534.7304729810257</v>
      </c>
      <c r="AR54" s="11">
        <f t="shared" si="16"/>
        <v>6534.7304729810257</v>
      </c>
      <c r="AS54" s="4">
        <f>AR54*0.016329</f>
        <v>106.70561389330717</v>
      </c>
      <c r="AT54" s="11">
        <f t="shared" si="17"/>
        <v>6428.0248590877181</v>
      </c>
      <c r="AU54" s="8">
        <f t="shared" si="79"/>
        <v>6496.5577435533278</v>
      </c>
      <c r="AW54" s="11">
        <f t="shared" si="18"/>
        <v>6496.5577435533278</v>
      </c>
      <c r="AX54" s="4">
        <f>AW54*0.016329</f>
        <v>106.08229139448228</v>
      </c>
      <c r="AY54" s="11">
        <f t="shared" si="19"/>
        <v>6390.4754521588457</v>
      </c>
      <c r="AZ54" s="8">
        <f t="shared" si="80"/>
        <v>6459.5385648186666</v>
      </c>
      <c r="BB54" s="11">
        <f t="shared" si="20"/>
        <v>6459.5385648186666</v>
      </c>
      <c r="BC54" s="4">
        <f>BB54*0.016329</f>
        <v>105.47780522492401</v>
      </c>
      <c r="BD54" s="11">
        <f t="shared" si="21"/>
        <v>6354.0607595937427</v>
      </c>
      <c r="BE54" s="8">
        <f t="shared" si="81"/>
        <v>6420.9800747108566</v>
      </c>
      <c r="BG54" s="11">
        <f t="shared" si="22"/>
        <v>6420.9800747108566</v>
      </c>
      <c r="BH54" s="4">
        <f>BG54*0.016329</f>
        <v>104.84818363995358</v>
      </c>
      <c r="BI54" s="11">
        <f t="shared" si="23"/>
        <v>6316.1318910709033</v>
      </c>
      <c r="BJ54" s="8">
        <f t="shared" si="82"/>
        <v>6382.6786540565954</v>
      </c>
      <c r="BL54" s="11">
        <f t="shared" si="24"/>
        <v>6382.6786540565954</v>
      </c>
      <c r="BM54" s="4">
        <f>BL54*0.016329</f>
        <v>104.22275974209015</v>
      </c>
      <c r="BN54" s="11">
        <f t="shared" si="25"/>
        <v>6278.4558943145057</v>
      </c>
      <c r="BO54" s="8">
        <f t="shared" si="83"/>
        <v>6344.6325889738355</v>
      </c>
      <c r="BQ54" s="11">
        <f t="shared" si="26"/>
        <v>6344.6325889738355</v>
      </c>
      <c r="BR54" s="4">
        <f>BQ54*0.016329</f>
        <v>103.60150554535376</v>
      </c>
      <c r="BS54" s="11">
        <f t="shared" si="27"/>
        <v>6241.0310834284819</v>
      </c>
      <c r="BT54" s="8">
        <f t="shared" si="84"/>
        <v>4039.3531965809375</v>
      </c>
      <c r="BV54" s="11">
        <f t="shared" si="28"/>
        <v>4039.3531965809375</v>
      </c>
      <c r="BW54" s="4">
        <f>BV54*0.016329</f>
        <v>65.95859834697012</v>
      </c>
      <c r="BX54" s="11">
        <f t="shared" si="107"/>
        <v>3973.3945982339674</v>
      </c>
      <c r="BY54" s="8">
        <f t="shared" si="85"/>
        <v>4058.833526151006</v>
      </c>
      <c r="CA54" s="11">
        <f t="shared" si="29"/>
        <v>4058.833526151006</v>
      </c>
      <c r="CB54" s="4">
        <f>CA54*0.016329</f>
        <v>66.27669264851977</v>
      </c>
      <c r="CC54" s="11">
        <f t="shared" si="30"/>
        <v>3992.5568335024864</v>
      </c>
      <c r="CD54" s="8">
        <f t="shared" si="86"/>
        <v>4074.7478770423068</v>
      </c>
      <c r="CF54" s="11">
        <f t="shared" si="31"/>
        <v>4074.7478770423068</v>
      </c>
      <c r="CG54" s="4">
        <f>CF54*0.016329</f>
        <v>66.536558084223827</v>
      </c>
      <c r="CH54" s="11">
        <f t="shared" si="32"/>
        <v>4008.2113189580828</v>
      </c>
      <c r="CI54" s="8">
        <f t="shared" si="87"/>
        <v>4091.4624986039498</v>
      </c>
      <c r="CK54" s="11">
        <f t="shared" si="33"/>
        <v>4091.4624986039498</v>
      </c>
      <c r="CL54" s="4">
        <f>CK54*0.016329</f>
        <v>66.809491139703894</v>
      </c>
      <c r="CM54" s="11">
        <f t="shared" si="34"/>
        <v>4024.653007464246</v>
      </c>
      <c r="CN54" s="8">
        <f t="shared" si="88"/>
        <v>4107.248204288172</v>
      </c>
      <c r="CP54" s="11">
        <f t="shared" si="35"/>
        <v>4107.248204288172</v>
      </c>
      <c r="CQ54" s="4">
        <f>CP54*0.016329</f>
        <v>67.067255927821563</v>
      </c>
      <c r="CR54" s="11">
        <f t="shared" si="36"/>
        <v>4040.1809483603506</v>
      </c>
      <c r="CS54" s="8">
        <f t="shared" si="89"/>
        <v>4145.6697204382599</v>
      </c>
      <c r="CU54" s="11">
        <f t="shared" si="37"/>
        <v>4145.6697204382599</v>
      </c>
      <c r="CV54" s="4">
        <f>CU54*0.016329</f>
        <v>67.694640865036348</v>
      </c>
      <c r="CW54" s="11">
        <f t="shared" si="38"/>
        <v>4077.9750795732234</v>
      </c>
      <c r="CX54" s="8">
        <f t="shared" si="90"/>
        <v>4179.6849079837611</v>
      </c>
      <c r="CZ54" s="11">
        <f t="shared" si="39"/>
        <v>4179.6849079837611</v>
      </c>
      <c r="DA54" s="4">
        <f>CZ54*0.016329</f>
        <v>68.250074862466832</v>
      </c>
      <c r="DB54" s="11">
        <f t="shared" si="40"/>
        <v>4111.4348331212941</v>
      </c>
      <c r="DC54" s="8">
        <f t="shared" si="91"/>
        <v>4211.9019854534608</v>
      </c>
      <c r="DE54" s="11">
        <f t="shared" si="41"/>
        <v>4211.9019854534608</v>
      </c>
      <c r="DF54" s="4">
        <f>DE54*0.016329</f>
        <v>68.776147520469564</v>
      </c>
      <c r="DG54" s="11">
        <f t="shared" si="42"/>
        <v>4143.1258379329911</v>
      </c>
      <c r="DH54" s="8">
        <f t="shared" si="92"/>
        <v>4244.0366280436901</v>
      </c>
      <c r="DJ54" s="11">
        <f t="shared" si="43"/>
        <v>4244.0366280436901</v>
      </c>
      <c r="DK54" s="4">
        <f>DJ54*0.016329</f>
        <v>69.300874099325412</v>
      </c>
      <c r="DL54" s="11">
        <f t="shared" si="44"/>
        <v>4174.7357539443647</v>
      </c>
      <c r="DM54" s="8">
        <f t="shared" si="93"/>
        <v>4276.9400141970264</v>
      </c>
      <c r="DO54" s="11">
        <f t="shared" si="45"/>
        <v>4276.9400141970264</v>
      </c>
      <c r="DP54" s="4">
        <f>DO54*0.016329</f>
        <v>69.838153491823249</v>
      </c>
      <c r="DQ54" s="11">
        <f t="shared" si="46"/>
        <v>4207.1018607052029</v>
      </c>
      <c r="DR54" s="8">
        <f t="shared" si="94"/>
        <v>3401.0785646696881</v>
      </c>
      <c r="DT54" s="11">
        <f t="shared" si="47"/>
        <v>3401.0785646696881</v>
      </c>
      <c r="DU54" s="4">
        <f>DT54*0.016329</f>
        <v>55.536211882491337</v>
      </c>
      <c r="DV54" s="11">
        <f t="shared" si="48"/>
        <v>3345.5423527871967</v>
      </c>
      <c r="DW54" s="8">
        <f t="shared" si="95"/>
        <v>3484.1422285510816</v>
      </c>
      <c r="DY54" s="11">
        <f t="shared" si="49"/>
        <v>3484.1422285510816</v>
      </c>
      <c r="DZ54" s="4">
        <f>DY54*0.016329</f>
        <v>56.892558450010611</v>
      </c>
      <c r="EA54" s="11">
        <f t="shared" si="50"/>
        <v>3427.2496701010709</v>
      </c>
      <c r="EB54" s="8">
        <f t="shared" si="96"/>
        <v>3563.6785571212786</v>
      </c>
      <c r="ED54" s="11">
        <f t="shared" si="51"/>
        <v>3563.6785571212786</v>
      </c>
      <c r="EE54" s="4">
        <f>ED54*0.016329</f>
        <v>58.191307159233354</v>
      </c>
      <c r="EF54" s="11">
        <f t="shared" si="52"/>
        <v>3505.4872499620451</v>
      </c>
      <c r="EG54" s="8">
        <f t="shared" si="97"/>
        <v>3641.3721112465882</v>
      </c>
      <c r="EI54" s="11">
        <f t="shared" si="53"/>
        <v>3641.3721112465882</v>
      </c>
      <c r="EJ54" s="4">
        <f>EI54*0.016329</f>
        <v>59.45996520454554</v>
      </c>
      <c r="EK54" s="11">
        <f t="shared" si="54"/>
        <v>3581.9121460420429</v>
      </c>
      <c r="EL54" s="8">
        <f t="shared" si="98"/>
        <v>3718.9228616963619</v>
      </c>
      <c r="EN54" s="11">
        <f t="shared" si="55"/>
        <v>3718.9228616963619</v>
      </c>
      <c r="EO54" s="4">
        <f>EN54*0.016329</f>
        <v>60.726291408639895</v>
      </c>
      <c r="EP54" s="11">
        <f t="shared" si="56"/>
        <v>3658.1965702877219</v>
      </c>
      <c r="EQ54" s="8">
        <f t="shared" si="99"/>
        <v>3744.2798514157589</v>
      </c>
      <c r="ES54" s="11">
        <f t="shared" si="57"/>
        <v>3744.2798514157589</v>
      </c>
      <c r="ET54" s="4">
        <f>ES54*0.016329</f>
        <v>61.140345693767927</v>
      </c>
      <c r="EU54" s="11">
        <f t="shared" si="58"/>
        <v>3683.1395057219911</v>
      </c>
      <c r="EV54" s="8">
        <f t="shared" si="100"/>
        <v>3774.6258502252526</v>
      </c>
      <c r="EX54" s="11">
        <f t="shared" si="59"/>
        <v>3774.6258502252526</v>
      </c>
      <c r="EY54" s="4">
        <f>EX54*0.016329</f>
        <v>61.635865508328152</v>
      </c>
      <c r="EZ54" s="11">
        <f t="shared" si="60"/>
        <v>3712.9899847169245</v>
      </c>
      <c r="FA54" s="8">
        <f t="shared" si="101"/>
        <v>3810.8000694809598</v>
      </c>
      <c r="FC54" s="11">
        <f t="shared" si="61"/>
        <v>3810.8000694809598</v>
      </c>
      <c r="FD54" s="4">
        <f>FC54*0.016329</f>
        <v>62.226554334554592</v>
      </c>
      <c r="FE54" s="11">
        <f t="shared" si="62"/>
        <v>3748.573515146405</v>
      </c>
      <c r="FF54" s="8">
        <f t="shared" si="102"/>
        <v>3846.9195919218223</v>
      </c>
      <c r="FH54" s="11">
        <f t="shared" si="63"/>
        <v>3846.9195919218223</v>
      </c>
      <c r="FI54" s="4">
        <f>FH54*0.016329</f>
        <v>62.816350016491434</v>
      </c>
      <c r="FJ54" s="11">
        <f t="shared" si="64"/>
        <v>3784.1032419053308</v>
      </c>
      <c r="FK54" s="8">
        <f t="shared" si="103"/>
        <v>3882.9914855239776</v>
      </c>
      <c r="FM54" s="11">
        <f t="shared" si="65"/>
        <v>3882.9914855239776</v>
      </c>
      <c r="FN54" s="4">
        <f>FM54*0.016329</f>
        <v>63.40536796712103</v>
      </c>
      <c r="FO54" s="11">
        <f t="shared" si="66"/>
        <v>3819.5861175568566</v>
      </c>
      <c r="FP54" s="8">
        <f t="shared" si="104"/>
        <v>2199.3704294060535</v>
      </c>
      <c r="FR54" s="11">
        <f t="shared" si="67"/>
        <v>2199.3704294060535</v>
      </c>
      <c r="FS54" s="4">
        <f>FR54*0.016329</f>
        <v>35.913519741771445</v>
      </c>
      <c r="FT54" s="11">
        <f t="shared" si="68"/>
        <v>2163.4569096642822</v>
      </c>
      <c r="FU54" s="8">
        <f t="shared" si="105"/>
        <v>2256.5145316171297</v>
      </c>
      <c r="FW54" s="11">
        <f t="shared" si="69"/>
        <v>2256.5145316171297</v>
      </c>
      <c r="FX54" s="4">
        <f>FW54*0.016329</f>
        <v>36.846625786776109</v>
      </c>
      <c r="FY54" s="11">
        <f t="shared" si="70"/>
        <v>2219.6679058303534</v>
      </c>
      <c r="FZ54" s="8">
        <f t="shared" si="106"/>
        <v>2313.61007251107</v>
      </c>
    </row>
    <row r="55" spans="1:182" s="4" customFormat="1" x14ac:dyDescent="0.3">
      <c r="A55" s="4">
        <v>69</v>
      </c>
      <c r="B55" s="4">
        <v>7600</v>
      </c>
      <c r="D55" s="4">
        <f t="shared" si="1"/>
        <v>7600</v>
      </c>
      <c r="E55" s="4">
        <f>D55*0.016329</f>
        <v>124.10039999999999</v>
      </c>
      <c r="F55" s="11">
        <f t="shared" si="2"/>
        <v>7475.8995999999997</v>
      </c>
      <c r="G55" s="8">
        <f t="shared" si="71"/>
        <v>7475.8995999999997</v>
      </c>
      <c r="I55" s="11">
        <f t="shared" si="3"/>
        <v>7475.8995999999997</v>
      </c>
      <c r="J55" s="4">
        <f>I55*0.016329</f>
        <v>122.0739645684</v>
      </c>
      <c r="K55" s="11">
        <f t="shared" si="4"/>
        <v>7353.8256354315999</v>
      </c>
      <c r="L55" s="8">
        <f t="shared" si="72"/>
        <v>7353.8256354315999</v>
      </c>
      <c r="N55" s="11">
        <f t="shared" si="5"/>
        <v>7353.8256354315999</v>
      </c>
      <c r="O55" s="4">
        <f>N55*0.016329</f>
        <v>120.0806188009626</v>
      </c>
      <c r="P55" s="11">
        <f t="shared" si="6"/>
        <v>7233.7450166306371</v>
      </c>
      <c r="Q55" s="8">
        <f t="shared" si="73"/>
        <v>7233.7450166306371</v>
      </c>
      <c r="S55" s="11">
        <f t="shared" si="7"/>
        <v>7233.7450166306371</v>
      </c>
      <c r="T55" s="4">
        <f>S55*0.016329</f>
        <v>118.11982237656167</v>
      </c>
      <c r="U55" s="11">
        <f t="shared" si="108"/>
        <v>7115.6251942540757</v>
      </c>
      <c r="V55" s="8">
        <f t="shared" si="74"/>
        <v>7115.6251942540757</v>
      </c>
      <c r="X55" s="11">
        <f t="shared" si="8"/>
        <v>7115.6251942540757</v>
      </c>
      <c r="Y55" s="4">
        <f>X55*0.016329</f>
        <v>116.1910437969748</v>
      </c>
      <c r="Z55" s="11">
        <f t="shared" si="9"/>
        <v>6999.4341504571012</v>
      </c>
      <c r="AA55" s="8">
        <f t="shared" si="75"/>
        <v>6692.1373376930051</v>
      </c>
      <c r="AC55" s="11">
        <f t="shared" si="10"/>
        <v>6692.1373376930051</v>
      </c>
      <c r="AD55" s="4">
        <f>AC55*0.016329</f>
        <v>109.27591058718907</v>
      </c>
      <c r="AE55" s="11">
        <f t="shared" si="11"/>
        <v>6582.8614271058159</v>
      </c>
      <c r="AF55" s="8">
        <f t="shared" si="76"/>
        <v>6625.1088901186731</v>
      </c>
      <c r="AH55" s="11">
        <f t="shared" si="12"/>
        <v>6625.1088901186731</v>
      </c>
      <c r="AI55" s="4">
        <f>AH55*0.016329</f>
        <v>108.18140306674781</v>
      </c>
      <c r="AJ55" s="11">
        <f t="shared" si="13"/>
        <v>6516.9274870519257</v>
      </c>
      <c r="AK55" s="8">
        <f t="shared" si="77"/>
        <v>6558.7517994752443</v>
      </c>
      <c r="AM55" s="11">
        <f t="shared" si="14"/>
        <v>6558.7517994752443</v>
      </c>
      <c r="AN55" s="4">
        <f>AM55*0.016329</f>
        <v>107.09785813363126</v>
      </c>
      <c r="AO55" s="11">
        <f t="shared" si="15"/>
        <v>6451.6539413416131</v>
      </c>
      <c r="AP55" s="8">
        <f t="shared" si="78"/>
        <v>6493.0593414516998</v>
      </c>
      <c r="AR55" s="11">
        <f t="shared" si="16"/>
        <v>6493.0593414516998</v>
      </c>
      <c r="AS55" s="4">
        <f>AR55*0.016329</f>
        <v>106.0251659865648</v>
      </c>
      <c r="AT55" s="11">
        <f t="shared" si="17"/>
        <v>6387.0341754651354</v>
      </c>
      <c r="AU55" s="8">
        <f t="shared" si="79"/>
        <v>6428.0248590877181</v>
      </c>
      <c r="AW55" s="11">
        <f t="shared" si="18"/>
        <v>6428.0248590877181</v>
      </c>
      <c r="AX55" s="4">
        <f>AW55*0.016329</f>
        <v>104.96321792404335</v>
      </c>
      <c r="AY55" s="11">
        <f t="shared" si="19"/>
        <v>6323.0616411636747</v>
      </c>
      <c r="AZ55" s="8">
        <f t="shared" si="80"/>
        <v>6390.4754521588457</v>
      </c>
      <c r="BB55" s="11">
        <f t="shared" si="20"/>
        <v>6390.4754521588457</v>
      </c>
      <c r="BC55" s="4">
        <f>BB55*0.016329</f>
        <v>104.3500736583018</v>
      </c>
      <c r="BD55" s="11">
        <f t="shared" si="21"/>
        <v>6286.1253785005438</v>
      </c>
      <c r="BE55" s="8">
        <f t="shared" si="81"/>
        <v>6354.0607595937427</v>
      </c>
      <c r="BG55" s="11">
        <f t="shared" si="22"/>
        <v>6354.0607595937427</v>
      </c>
      <c r="BH55" s="4">
        <f>BG55*0.016329</f>
        <v>103.75545814340622</v>
      </c>
      <c r="BI55" s="11">
        <f t="shared" si="23"/>
        <v>6250.3053014503366</v>
      </c>
      <c r="BJ55" s="8">
        <f t="shared" si="82"/>
        <v>6316.1318910709033</v>
      </c>
      <c r="BL55" s="11">
        <f t="shared" si="24"/>
        <v>6316.1318910709033</v>
      </c>
      <c r="BM55" s="4">
        <f>BL55*0.016329</f>
        <v>103.13611764929678</v>
      </c>
      <c r="BN55" s="11">
        <f t="shared" si="25"/>
        <v>6212.9957734216068</v>
      </c>
      <c r="BO55" s="8">
        <f t="shared" si="83"/>
        <v>6278.4558943145057</v>
      </c>
      <c r="BQ55" s="11">
        <f t="shared" si="26"/>
        <v>6278.4558943145057</v>
      </c>
      <c r="BR55" s="4">
        <f>BQ55*0.016329</f>
        <v>102.52090629826156</v>
      </c>
      <c r="BS55" s="11">
        <f t="shared" si="27"/>
        <v>6175.9349880162445</v>
      </c>
      <c r="BT55" s="8">
        <f t="shared" si="84"/>
        <v>6241.0310834284819</v>
      </c>
      <c r="BV55" s="11">
        <f t="shared" si="28"/>
        <v>6241.0310834284819</v>
      </c>
      <c r="BW55" s="4">
        <f>BV55*0.016329</f>
        <v>101.90979656130368</v>
      </c>
      <c r="BX55" s="11">
        <f t="shared" si="107"/>
        <v>6139.1212868671782</v>
      </c>
      <c r="BY55" s="8">
        <f t="shared" si="85"/>
        <v>3973.3945982339674</v>
      </c>
      <c r="CA55" s="11">
        <f t="shared" si="29"/>
        <v>3973.3945982339674</v>
      </c>
      <c r="CB55" s="4">
        <f>CA55*0.016329</f>
        <v>64.881560394562456</v>
      </c>
      <c r="CC55" s="11">
        <f t="shared" si="30"/>
        <v>3908.5130378394051</v>
      </c>
      <c r="CD55" s="8">
        <f t="shared" si="86"/>
        <v>3992.5568335024864</v>
      </c>
      <c r="CF55" s="11">
        <f t="shared" si="31"/>
        <v>3992.5568335024864</v>
      </c>
      <c r="CG55" s="4">
        <f>CF55*0.016329</f>
        <v>65.194460534262106</v>
      </c>
      <c r="CH55" s="11">
        <f t="shared" si="32"/>
        <v>3927.3623729682245</v>
      </c>
      <c r="CI55" s="8">
        <f t="shared" si="87"/>
        <v>4008.2113189580828</v>
      </c>
      <c r="CK55" s="11">
        <f t="shared" si="33"/>
        <v>4008.2113189580828</v>
      </c>
      <c r="CL55" s="4">
        <f>CK55*0.016329</f>
        <v>65.450082627266539</v>
      </c>
      <c r="CM55" s="11">
        <f t="shared" si="34"/>
        <v>3942.7612363308162</v>
      </c>
      <c r="CN55" s="8">
        <f t="shared" si="88"/>
        <v>4024.653007464246</v>
      </c>
      <c r="CP55" s="11">
        <f t="shared" si="35"/>
        <v>4024.653007464246</v>
      </c>
      <c r="CQ55" s="4">
        <f>CP55*0.016329</f>
        <v>65.718558958883676</v>
      </c>
      <c r="CR55" s="11">
        <f t="shared" si="36"/>
        <v>3958.9344485053625</v>
      </c>
      <c r="CS55" s="8">
        <f t="shared" si="89"/>
        <v>4040.1809483603506</v>
      </c>
      <c r="CU55" s="11">
        <f t="shared" si="37"/>
        <v>4040.1809483603506</v>
      </c>
      <c r="CV55" s="4">
        <f>CU55*0.016329</f>
        <v>65.972114705776164</v>
      </c>
      <c r="CW55" s="11">
        <f t="shared" si="38"/>
        <v>3974.2088336545744</v>
      </c>
      <c r="CX55" s="8">
        <f t="shared" si="90"/>
        <v>4077.9750795732234</v>
      </c>
      <c r="CZ55" s="11">
        <f t="shared" si="39"/>
        <v>4077.9750795732234</v>
      </c>
      <c r="DA55" s="4">
        <f>CZ55*0.016329</f>
        <v>66.589255074351158</v>
      </c>
      <c r="DB55" s="11">
        <f t="shared" si="40"/>
        <v>4011.3858244988724</v>
      </c>
      <c r="DC55" s="8">
        <f t="shared" si="91"/>
        <v>4111.4348331212941</v>
      </c>
      <c r="DE55" s="11">
        <f t="shared" si="41"/>
        <v>4111.4348331212941</v>
      </c>
      <c r="DF55" s="4">
        <f>DE55*0.016329</f>
        <v>67.135619390037604</v>
      </c>
      <c r="DG55" s="11">
        <f t="shared" si="42"/>
        <v>4044.2992137312567</v>
      </c>
      <c r="DH55" s="8">
        <f t="shared" si="92"/>
        <v>4143.1258379329911</v>
      </c>
      <c r="DJ55" s="11">
        <f t="shared" si="43"/>
        <v>4143.1258379329911</v>
      </c>
      <c r="DK55" s="4">
        <f>DJ55*0.016329</f>
        <v>67.653101807607811</v>
      </c>
      <c r="DL55" s="11">
        <f t="shared" si="44"/>
        <v>4075.4727361253831</v>
      </c>
      <c r="DM55" s="8">
        <f t="shared" si="93"/>
        <v>4174.7357539443647</v>
      </c>
      <c r="DO55" s="11">
        <f t="shared" si="45"/>
        <v>4174.7357539443647</v>
      </c>
      <c r="DP55" s="4">
        <f>DO55*0.016329</f>
        <v>68.169260126157525</v>
      </c>
      <c r="DQ55" s="11">
        <f t="shared" si="46"/>
        <v>4106.5664938182072</v>
      </c>
      <c r="DR55" s="8">
        <f t="shared" si="94"/>
        <v>4207.1018607052029</v>
      </c>
      <c r="DT55" s="11">
        <f t="shared" si="47"/>
        <v>4207.1018607052029</v>
      </c>
      <c r="DU55" s="4">
        <f>DT55*0.016329</f>
        <v>68.697766283455252</v>
      </c>
      <c r="DV55" s="11">
        <f t="shared" si="48"/>
        <v>4138.4040944217477</v>
      </c>
      <c r="DW55" s="8">
        <f t="shared" si="95"/>
        <v>3345.5423527871967</v>
      </c>
      <c r="DY55" s="11">
        <f t="shared" si="49"/>
        <v>3345.5423527871967</v>
      </c>
      <c r="DZ55" s="4">
        <f>DY55*0.016329</f>
        <v>54.629361078662136</v>
      </c>
      <c r="EA55" s="11">
        <f t="shared" si="50"/>
        <v>3290.9129917085347</v>
      </c>
      <c r="EB55" s="8">
        <f t="shared" si="96"/>
        <v>3427.2496701010709</v>
      </c>
      <c r="ED55" s="11">
        <f t="shared" si="51"/>
        <v>3427.2496701010709</v>
      </c>
      <c r="EE55" s="4">
        <f>ED55*0.016329</f>
        <v>55.963559863080384</v>
      </c>
      <c r="EF55" s="11">
        <f t="shared" si="52"/>
        <v>3371.2861102379907</v>
      </c>
      <c r="EG55" s="8">
        <f t="shared" si="97"/>
        <v>3505.4872499620451</v>
      </c>
      <c r="EI55" s="11">
        <f t="shared" si="53"/>
        <v>3505.4872499620451</v>
      </c>
      <c r="EJ55" s="4">
        <f>EI55*0.016329</f>
        <v>57.241101304630234</v>
      </c>
      <c r="EK55" s="11">
        <f t="shared" si="54"/>
        <v>3448.2461486574148</v>
      </c>
      <c r="EL55" s="8">
        <f t="shared" si="98"/>
        <v>3581.9121460420429</v>
      </c>
      <c r="EN55" s="11">
        <f t="shared" si="55"/>
        <v>3581.9121460420429</v>
      </c>
      <c r="EO55" s="4">
        <f>EN55*0.016329</f>
        <v>58.489043432720514</v>
      </c>
      <c r="EP55" s="11">
        <f t="shared" si="56"/>
        <v>3523.4231026093225</v>
      </c>
      <c r="EQ55" s="8">
        <f t="shared" si="99"/>
        <v>3658.1965702877219</v>
      </c>
      <c r="ES55" s="11">
        <f t="shared" si="57"/>
        <v>3658.1965702877219</v>
      </c>
      <c r="ET55" s="4">
        <f>ES55*0.016329</f>
        <v>59.734691796228212</v>
      </c>
      <c r="EU55" s="11">
        <f t="shared" si="58"/>
        <v>3598.4618784914937</v>
      </c>
      <c r="EV55" s="8">
        <f t="shared" si="100"/>
        <v>3683.1395057219911</v>
      </c>
      <c r="EX55" s="11">
        <f t="shared" si="59"/>
        <v>3683.1395057219911</v>
      </c>
      <c r="EY55" s="4">
        <f>EX55*0.016329</f>
        <v>60.141984988934389</v>
      </c>
      <c r="EZ55" s="11">
        <f t="shared" si="60"/>
        <v>3622.9975207330567</v>
      </c>
      <c r="FA55" s="8">
        <f t="shared" si="101"/>
        <v>3712.9899847169245</v>
      </c>
      <c r="FC55" s="11">
        <f t="shared" si="61"/>
        <v>3712.9899847169245</v>
      </c>
      <c r="FD55" s="4">
        <f>FC55*0.016329</f>
        <v>60.629413460442656</v>
      </c>
      <c r="FE55" s="11">
        <f t="shared" si="62"/>
        <v>3652.3605712564818</v>
      </c>
      <c r="FF55" s="8">
        <f t="shared" si="102"/>
        <v>3748.573515146405</v>
      </c>
      <c r="FH55" s="11">
        <f t="shared" si="63"/>
        <v>3748.573515146405</v>
      </c>
      <c r="FI55" s="4">
        <f>FH55*0.016329</f>
        <v>61.21045692882565</v>
      </c>
      <c r="FJ55" s="11">
        <f t="shared" si="64"/>
        <v>3687.3630582175792</v>
      </c>
      <c r="FK55" s="8">
        <f t="shared" si="103"/>
        <v>3784.1032419053308</v>
      </c>
      <c r="FM55" s="11">
        <f t="shared" si="65"/>
        <v>3784.1032419053308</v>
      </c>
      <c r="FN55" s="4">
        <f>FM55*0.016329</f>
        <v>61.790621837072145</v>
      </c>
      <c r="FO55" s="11">
        <f t="shared" si="66"/>
        <v>3722.3126200682586</v>
      </c>
      <c r="FP55" s="8">
        <f t="shared" si="104"/>
        <v>3819.5861175568566</v>
      </c>
      <c r="FR55" s="11">
        <f t="shared" si="67"/>
        <v>3819.5861175568566</v>
      </c>
      <c r="FS55" s="4">
        <f>FR55*0.016329</f>
        <v>62.370021713585913</v>
      </c>
      <c r="FT55" s="11">
        <f t="shared" si="68"/>
        <v>3757.2160958432705</v>
      </c>
      <c r="FU55" s="8">
        <f t="shared" si="105"/>
        <v>2163.4569096642822</v>
      </c>
      <c r="FW55" s="11">
        <f t="shared" si="69"/>
        <v>2163.4569096642822</v>
      </c>
      <c r="FX55" s="4">
        <f>FW55*0.016329</f>
        <v>35.327087877908063</v>
      </c>
      <c r="FY55" s="11">
        <f t="shared" si="70"/>
        <v>2128.1298217863741</v>
      </c>
      <c r="FZ55" s="8">
        <f t="shared" si="106"/>
        <v>2219.6679058303534</v>
      </c>
    </row>
    <row r="56" spans="1:182" s="9" customFormat="1" x14ac:dyDescent="0.3">
      <c r="A56" s="9">
        <v>70</v>
      </c>
      <c r="B56" s="4">
        <v>7600</v>
      </c>
      <c r="D56" s="9">
        <f t="shared" si="1"/>
        <v>7600</v>
      </c>
      <c r="E56" s="9">
        <f>D56*0.026504</f>
        <v>201.43039999999999</v>
      </c>
      <c r="F56" s="10">
        <f t="shared" si="2"/>
        <v>7398.5695999999998</v>
      </c>
      <c r="G56" s="8">
        <f t="shared" si="71"/>
        <v>7475.8995999999997</v>
      </c>
      <c r="I56" s="10">
        <f t="shared" si="3"/>
        <v>7475.8995999999997</v>
      </c>
      <c r="J56" s="9">
        <f>I56*0.026504</f>
        <v>198.1412429984</v>
      </c>
      <c r="K56" s="10">
        <f t="shared" si="4"/>
        <v>7277.7583570015995</v>
      </c>
      <c r="L56" s="8">
        <f t="shared" si="72"/>
        <v>7353.8256354315999</v>
      </c>
      <c r="N56" s="10">
        <f t="shared" si="5"/>
        <v>7353.8256354315999</v>
      </c>
      <c r="O56" s="9">
        <f>N56*0.026504</f>
        <v>194.90579464147913</v>
      </c>
      <c r="P56" s="10">
        <f t="shared" si="6"/>
        <v>7158.9198407901204</v>
      </c>
      <c r="Q56" s="8">
        <f t="shared" si="73"/>
        <v>7233.7450166306371</v>
      </c>
      <c r="S56" s="10">
        <f t="shared" si="7"/>
        <v>7233.7450166306371</v>
      </c>
      <c r="T56" s="9">
        <f>S56*0.026504</f>
        <v>191.7231779207784</v>
      </c>
      <c r="U56" s="10">
        <f t="shared" si="108"/>
        <v>7042.0218387098585</v>
      </c>
      <c r="V56" s="8">
        <f t="shared" si="74"/>
        <v>7115.6251942540757</v>
      </c>
      <c r="X56" s="10">
        <f t="shared" si="8"/>
        <v>7115.6251942540757</v>
      </c>
      <c r="Y56" s="9">
        <f>X56*0.026504</f>
        <v>188.59253014851001</v>
      </c>
      <c r="Z56" s="10">
        <f t="shared" si="9"/>
        <v>6927.0326641055653</v>
      </c>
      <c r="AA56" s="8">
        <f t="shared" si="75"/>
        <v>6999.4341504571012</v>
      </c>
      <c r="AC56" s="10">
        <f t="shared" si="10"/>
        <v>6999.4341504571012</v>
      </c>
      <c r="AD56" s="9">
        <f>AC56*0.026504</f>
        <v>185.513002723715</v>
      </c>
      <c r="AE56" s="10">
        <f t="shared" si="11"/>
        <v>6813.9211477333865</v>
      </c>
      <c r="AF56" s="8">
        <f t="shared" si="76"/>
        <v>6582.8614271058159</v>
      </c>
      <c r="AH56" s="10">
        <f t="shared" si="12"/>
        <v>6582.8614271058159</v>
      </c>
      <c r="AI56" s="9">
        <f>AH56*0.026504</f>
        <v>174.47215926401253</v>
      </c>
      <c r="AJ56" s="10">
        <f t="shared" si="13"/>
        <v>6408.3892678418033</v>
      </c>
      <c r="AK56" s="8">
        <f t="shared" si="77"/>
        <v>6516.9274870519257</v>
      </c>
      <c r="AM56" s="10">
        <f t="shared" si="14"/>
        <v>6516.9274870519257</v>
      </c>
      <c r="AN56" s="9">
        <f>AM56*0.026504</f>
        <v>172.72464611682423</v>
      </c>
      <c r="AO56" s="10">
        <f t="shared" si="15"/>
        <v>6344.2028409351014</v>
      </c>
      <c r="AP56" s="8">
        <f t="shared" si="78"/>
        <v>6451.6539413416131</v>
      </c>
      <c r="AR56" s="10">
        <f t="shared" si="16"/>
        <v>6451.6539413416131</v>
      </c>
      <c r="AS56" s="9">
        <f>AR56*0.026504</f>
        <v>170.99463606131812</v>
      </c>
      <c r="AT56" s="10">
        <f t="shared" si="17"/>
        <v>6280.6593052802946</v>
      </c>
      <c r="AU56" s="8">
        <f t="shared" si="79"/>
        <v>6387.0341754651354</v>
      </c>
      <c r="AW56" s="10">
        <f t="shared" si="18"/>
        <v>6387.0341754651354</v>
      </c>
      <c r="AX56" s="9">
        <f>AW56*0.026504</f>
        <v>169.28195378652794</v>
      </c>
      <c r="AY56" s="10">
        <f t="shared" si="19"/>
        <v>6217.7522216786074</v>
      </c>
      <c r="AZ56" s="8">
        <f t="shared" si="80"/>
        <v>6323.0616411636747</v>
      </c>
      <c r="BB56" s="10">
        <f t="shared" si="20"/>
        <v>6323.0616411636747</v>
      </c>
      <c r="BC56" s="9">
        <f>BB56*0.026504</f>
        <v>167.58642573740204</v>
      </c>
      <c r="BD56" s="10">
        <f t="shared" si="21"/>
        <v>6155.4752154262724</v>
      </c>
      <c r="BE56" s="8">
        <f t="shared" si="81"/>
        <v>6286.1253785005438</v>
      </c>
      <c r="BG56" s="10">
        <f t="shared" si="22"/>
        <v>6286.1253785005438</v>
      </c>
      <c r="BH56" s="9">
        <f>BG56*0.026504</f>
        <v>166.60746703177841</v>
      </c>
      <c r="BI56" s="10">
        <f t="shared" si="23"/>
        <v>6119.5179114687653</v>
      </c>
      <c r="BJ56" s="8">
        <f t="shared" si="82"/>
        <v>6250.3053014503366</v>
      </c>
      <c r="BL56" s="10">
        <f t="shared" si="24"/>
        <v>6250.3053014503366</v>
      </c>
      <c r="BM56" s="9">
        <f>BL56*0.026504</f>
        <v>165.65809170963973</v>
      </c>
      <c r="BN56" s="10">
        <f t="shared" si="25"/>
        <v>6084.6472097406968</v>
      </c>
      <c r="BO56" s="8">
        <f t="shared" si="83"/>
        <v>6212.9957734216068</v>
      </c>
      <c r="BQ56" s="10">
        <f t="shared" si="26"/>
        <v>6212.9957734216068</v>
      </c>
      <c r="BR56" s="9">
        <f>BQ56*0.026504</f>
        <v>164.66923997876626</v>
      </c>
      <c r="BS56" s="10">
        <f t="shared" si="27"/>
        <v>6048.3265334428406</v>
      </c>
      <c r="BT56" s="8">
        <f t="shared" si="84"/>
        <v>6175.9349880162445</v>
      </c>
      <c r="BV56" s="10">
        <f t="shared" si="28"/>
        <v>6175.9349880162445</v>
      </c>
      <c r="BW56" s="9">
        <f>BV56*0.026504</f>
        <v>163.68698092238253</v>
      </c>
      <c r="BX56" s="10">
        <f t="shared" si="107"/>
        <v>6012.2480070938618</v>
      </c>
      <c r="BY56" s="8">
        <f t="shared" si="85"/>
        <v>6139.1212868671782</v>
      </c>
      <c r="CA56" s="10">
        <f t="shared" si="29"/>
        <v>6139.1212868671782</v>
      </c>
      <c r="CB56" s="9">
        <f>CA56*0.026504</f>
        <v>162.7112705871277</v>
      </c>
      <c r="CC56" s="10">
        <f t="shared" si="30"/>
        <v>5976.4100162800505</v>
      </c>
      <c r="CD56" s="8">
        <f t="shared" si="86"/>
        <v>3908.5130378394051</v>
      </c>
      <c r="CF56" s="10">
        <f t="shared" si="31"/>
        <v>3908.5130378394051</v>
      </c>
      <c r="CG56" s="9">
        <f>CF56*0.026504</f>
        <v>103.59122955489559</v>
      </c>
      <c r="CH56" s="10">
        <f t="shared" si="32"/>
        <v>3804.9218082845096</v>
      </c>
      <c r="CI56" s="8">
        <f t="shared" si="87"/>
        <v>3927.3623729682245</v>
      </c>
      <c r="CK56" s="10">
        <f t="shared" si="33"/>
        <v>3927.3623729682245</v>
      </c>
      <c r="CL56" s="9">
        <f>CK56*0.026504</f>
        <v>104.09081233314983</v>
      </c>
      <c r="CM56" s="10">
        <f t="shared" si="34"/>
        <v>3823.2715606350748</v>
      </c>
      <c r="CN56" s="8">
        <f t="shared" si="88"/>
        <v>3942.7612363308162</v>
      </c>
      <c r="CP56" s="10">
        <f t="shared" si="35"/>
        <v>3942.7612363308162</v>
      </c>
      <c r="CQ56" s="9">
        <f>CP56*0.026504</f>
        <v>104.49894380771195</v>
      </c>
      <c r="CR56" s="10">
        <f t="shared" si="36"/>
        <v>3838.2622925231044</v>
      </c>
      <c r="CS56" s="8">
        <f t="shared" si="89"/>
        <v>3958.9344485053625</v>
      </c>
      <c r="CU56" s="10">
        <f t="shared" si="37"/>
        <v>3958.9344485053625</v>
      </c>
      <c r="CV56" s="9">
        <f>CU56*0.026504</f>
        <v>104.92759862318613</v>
      </c>
      <c r="CW56" s="10">
        <f t="shared" si="38"/>
        <v>3854.0068498821765</v>
      </c>
      <c r="CX56" s="8">
        <f t="shared" si="90"/>
        <v>3974.2088336545744</v>
      </c>
      <c r="CZ56" s="10">
        <f t="shared" si="39"/>
        <v>3974.2088336545744</v>
      </c>
      <c r="DA56" s="9">
        <f>CZ56*0.026504</f>
        <v>105.33243092718084</v>
      </c>
      <c r="DB56" s="10">
        <f t="shared" si="40"/>
        <v>3868.8764027273937</v>
      </c>
      <c r="DC56" s="8">
        <f t="shared" si="91"/>
        <v>4011.3858244988724</v>
      </c>
      <c r="DE56" s="10">
        <f t="shared" si="41"/>
        <v>4011.3858244988724</v>
      </c>
      <c r="DF56" s="9">
        <f>DE56*0.026504</f>
        <v>106.31776989251811</v>
      </c>
      <c r="DG56" s="10">
        <f t="shared" si="42"/>
        <v>3905.0680546063541</v>
      </c>
      <c r="DH56" s="8">
        <f t="shared" si="92"/>
        <v>4044.2992137312567</v>
      </c>
      <c r="DJ56" s="10">
        <f t="shared" si="43"/>
        <v>4044.2992137312567</v>
      </c>
      <c r="DK56" s="9">
        <f>DJ56*0.026504</f>
        <v>107.19010636073322</v>
      </c>
      <c r="DL56" s="10">
        <f t="shared" si="44"/>
        <v>3937.1091073705234</v>
      </c>
      <c r="DM56" s="8">
        <f t="shared" si="93"/>
        <v>4075.4727361253831</v>
      </c>
      <c r="DO56" s="10">
        <f t="shared" si="45"/>
        <v>4075.4727361253831</v>
      </c>
      <c r="DP56" s="9">
        <f>DO56*0.026504</f>
        <v>108.01632939826715</v>
      </c>
      <c r="DQ56" s="10">
        <f t="shared" si="46"/>
        <v>3967.4564067271158</v>
      </c>
      <c r="DR56" s="8">
        <f t="shared" si="94"/>
        <v>4106.5664938182072</v>
      </c>
      <c r="DT56" s="10">
        <f t="shared" si="47"/>
        <v>4106.5664938182072</v>
      </c>
      <c r="DU56" s="9">
        <f>DT56*0.026504</f>
        <v>108.84043835215776</v>
      </c>
      <c r="DV56" s="10">
        <f t="shared" si="48"/>
        <v>3997.7260554660493</v>
      </c>
      <c r="DW56" s="8">
        <f t="shared" si="95"/>
        <v>4138.4040944217477</v>
      </c>
      <c r="DY56" s="10">
        <f t="shared" si="49"/>
        <v>4138.4040944217477</v>
      </c>
      <c r="DZ56" s="9">
        <f>DY56*0.026504</f>
        <v>109.684262118554</v>
      </c>
      <c r="EA56" s="10">
        <f t="shared" si="50"/>
        <v>4028.7198323031935</v>
      </c>
      <c r="EB56" s="8">
        <f t="shared" si="96"/>
        <v>3290.9129917085347</v>
      </c>
      <c r="ED56" s="10">
        <f t="shared" si="51"/>
        <v>3290.9129917085347</v>
      </c>
      <c r="EE56" s="9">
        <f>ED56*0.026504</f>
        <v>87.222357932243</v>
      </c>
      <c r="EF56" s="10">
        <f t="shared" si="52"/>
        <v>3203.6906337762916</v>
      </c>
      <c r="EG56" s="8">
        <f t="shared" si="97"/>
        <v>3371.2861102379907</v>
      </c>
      <c r="EI56" s="10">
        <f t="shared" si="53"/>
        <v>3371.2861102379907</v>
      </c>
      <c r="EJ56" s="9">
        <f>EI56*0.026504</f>
        <v>89.352567065747706</v>
      </c>
      <c r="EK56" s="10">
        <f t="shared" si="54"/>
        <v>3281.9335431722429</v>
      </c>
      <c r="EL56" s="8">
        <f t="shared" si="98"/>
        <v>3448.2461486574148</v>
      </c>
      <c r="EN56" s="10">
        <f t="shared" si="55"/>
        <v>3448.2461486574148</v>
      </c>
      <c r="EO56" s="9">
        <f>EN56*0.026504</f>
        <v>91.392315924016117</v>
      </c>
      <c r="EP56" s="10">
        <f t="shared" si="56"/>
        <v>3356.8538327333986</v>
      </c>
      <c r="EQ56" s="8">
        <f t="shared" si="99"/>
        <v>3523.4231026093225</v>
      </c>
      <c r="ES56" s="10">
        <f t="shared" si="57"/>
        <v>3523.4231026093225</v>
      </c>
      <c r="ET56" s="9">
        <f>ES56*0.026504</f>
        <v>93.384805911557478</v>
      </c>
      <c r="EU56" s="10">
        <f t="shared" si="58"/>
        <v>3430.038296697765</v>
      </c>
      <c r="EV56" s="8">
        <f t="shared" si="100"/>
        <v>3598.4618784914937</v>
      </c>
      <c r="EX56" s="10">
        <f t="shared" si="59"/>
        <v>3598.4618784914937</v>
      </c>
      <c r="EY56" s="9">
        <f>EX56*0.026504</f>
        <v>95.373633627538553</v>
      </c>
      <c r="EZ56" s="10">
        <f t="shared" si="60"/>
        <v>3503.088244863955</v>
      </c>
      <c r="FA56" s="8">
        <f t="shared" si="101"/>
        <v>3622.9975207330567</v>
      </c>
      <c r="FC56" s="10">
        <f t="shared" si="61"/>
        <v>3622.9975207330567</v>
      </c>
      <c r="FD56" s="9">
        <f>FC56*0.026504</f>
        <v>96.023926289508935</v>
      </c>
      <c r="FE56" s="10">
        <f t="shared" si="62"/>
        <v>3526.9735944435479</v>
      </c>
      <c r="FF56" s="8">
        <f t="shared" si="102"/>
        <v>3652.3605712564818</v>
      </c>
      <c r="FH56" s="10">
        <f t="shared" si="63"/>
        <v>3652.3605712564818</v>
      </c>
      <c r="FI56" s="9">
        <f>FH56*0.026504</f>
        <v>96.802164580581788</v>
      </c>
      <c r="FJ56" s="10">
        <f t="shared" si="64"/>
        <v>3555.5584066759002</v>
      </c>
      <c r="FK56" s="8">
        <f t="shared" si="103"/>
        <v>3687.3630582175792</v>
      </c>
      <c r="FM56" s="10">
        <f t="shared" si="65"/>
        <v>3687.3630582175792</v>
      </c>
      <c r="FN56" s="9">
        <f>FM56*0.026504</f>
        <v>97.729870494998721</v>
      </c>
      <c r="FO56" s="10">
        <f t="shared" si="66"/>
        <v>3589.6331877225807</v>
      </c>
      <c r="FP56" s="8">
        <f t="shared" si="104"/>
        <v>3722.3126200682586</v>
      </c>
      <c r="FR56" s="10">
        <f t="shared" si="67"/>
        <v>3722.3126200682586</v>
      </c>
      <c r="FS56" s="9">
        <f>FR56*0.026504</f>
        <v>98.656173682289122</v>
      </c>
      <c r="FT56" s="10">
        <f t="shared" si="68"/>
        <v>3623.6564463859695</v>
      </c>
      <c r="FU56" s="8">
        <f t="shared" si="105"/>
        <v>3757.2160958432705</v>
      </c>
      <c r="FW56" s="10">
        <f t="shared" si="69"/>
        <v>3757.2160958432705</v>
      </c>
      <c r="FX56" s="9">
        <f>FW56*0.026504</f>
        <v>99.581255404230035</v>
      </c>
      <c r="FY56" s="10">
        <f t="shared" si="70"/>
        <v>3657.6348404390405</v>
      </c>
      <c r="FZ56" s="8">
        <f t="shared" si="106"/>
        <v>2128.1298217863741</v>
      </c>
    </row>
    <row r="57" spans="1:182" s="9" customFormat="1" x14ac:dyDescent="0.3">
      <c r="A57" s="9">
        <v>71</v>
      </c>
      <c r="B57" s="4">
        <v>7600</v>
      </c>
      <c r="D57" s="9">
        <f t="shared" si="1"/>
        <v>7600</v>
      </c>
      <c r="E57" s="9">
        <f>D57*0.026504</f>
        <v>201.43039999999999</v>
      </c>
      <c r="F57" s="10">
        <f t="shared" si="2"/>
        <v>7398.5695999999998</v>
      </c>
      <c r="G57" s="8">
        <f t="shared" si="71"/>
        <v>7398.5695999999998</v>
      </c>
      <c r="I57" s="10">
        <f t="shared" si="3"/>
        <v>7398.5695999999998</v>
      </c>
      <c r="J57" s="9">
        <f>I57*0.026504</f>
        <v>196.0916886784</v>
      </c>
      <c r="K57" s="10">
        <f t="shared" si="4"/>
        <v>7202.4779113216</v>
      </c>
      <c r="L57" s="8">
        <f t="shared" si="72"/>
        <v>7277.7583570015995</v>
      </c>
      <c r="N57" s="10">
        <f t="shared" si="5"/>
        <v>7277.7583570015995</v>
      </c>
      <c r="O57" s="9">
        <f>N57*0.026504</f>
        <v>192.88970749397041</v>
      </c>
      <c r="P57" s="10">
        <f t="shared" si="6"/>
        <v>7084.868649507629</v>
      </c>
      <c r="Q57" s="8">
        <f t="shared" si="73"/>
        <v>7158.9198407901204</v>
      </c>
      <c r="S57" s="10">
        <f t="shared" si="7"/>
        <v>7158.9198407901204</v>
      </c>
      <c r="T57" s="9">
        <f>S57*0.026504</f>
        <v>189.74001146030136</v>
      </c>
      <c r="U57" s="10">
        <f t="shared" si="108"/>
        <v>6969.1798293298189</v>
      </c>
      <c r="V57" s="8">
        <f t="shared" si="74"/>
        <v>7042.0218387098585</v>
      </c>
      <c r="X57" s="10">
        <f t="shared" si="8"/>
        <v>7042.0218387098585</v>
      </c>
      <c r="Y57" s="9">
        <f>X57*0.026504</f>
        <v>186.64174681316609</v>
      </c>
      <c r="Z57" s="10">
        <f t="shared" si="9"/>
        <v>6855.3800918966926</v>
      </c>
      <c r="AA57" s="8">
        <f t="shared" si="75"/>
        <v>6927.0326641055653</v>
      </c>
      <c r="AC57" s="10">
        <f t="shared" si="10"/>
        <v>6927.0326641055653</v>
      </c>
      <c r="AD57" s="9">
        <f>AC57*0.026504</f>
        <v>183.5940737294539</v>
      </c>
      <c r="AE57" s="10">
        <f t="shared" si="11"/>
        <v>6743.4385903761113</v>
      </c>
      <c r="AF57" s="8">
        <f t="shared" si="76"/>
        <v>6813.9211477333865</v>
      </c>
      <c r="AH57" s="10">
        <f t="shared" si="12"/>
        <v>6813.9211477333865</v>
      </c>
      <c r="AI57" s="9">
        <f>AH57*0.026504</f>
        <v>180.59616609952568</v>
      </c>
      <c r="AJ57" s="10">
        <f t="shared" si="13"/>
        <v>6633.3249816338612</v>
      </c>
      <c r="AK57" s="8">
        <f t="shared" si="77"/>
        <v>6408.3892678418033</v>
      </c>
      <c r="AM57" s="10">
        <f t="shared" si="14"/>
        <v>6408.3892678418033</v>
      </c>
      <c r="AN57" s="9">
        <f>AM57*0.026504</f>
        <v>169.84794915487916</v>
      </c>
      <c r="AO57" s="10">
        <f t="shared" si="15"/>
        <v>6238.5413186869246</v>
      </c>
      <c r="AP57" s="8">
        <f t="shared" si="78"/>
        <v>6344.2028409351014</v>
      </c>
      <c r="AR57" s="10">
        <f t="shared" si="16"/>
        <v>6344.2028409351014</v>
      </c>
      <c r="AS57" s="9">
        <f>AR57*0.026504</f>
        <v>168.14675209614393</v>
      </c>
      <c r="AT57" s="10">
        <f t="shared" si="17"/>
        <v>6176.0560888389573</v>
      </c>
      <c r="AU57" s="8">
        <f t="shared" si="79"/>
        <v>6280.6593052802946</v>
      </c>
      <c r="AW57" s="10">
        <f t="shared" si="18"/>
        <v>6280.6593052802946</v>
      </c>
      <c r="AX57" s="9">
        <f>AW57*0.026504</f>
        <v>166.46259422714891</v>
      </c>
      <c r="AY57" s="10">
        <f t="shared" si="19"/>
        <v>6114.1967110531459</v>
      </c>
      <c r="AZ57" s="8">
        <f t="shared" si="80"/>
        <v>6217.7522216786074</v>
      </c>
      <c r="BB57" s="10">
        <f t="shared" si="20"/>
        <v>6217.7522216786074</v>
      </c>
      <c r="BC57" s="9">
        <f>BB57*0.026504</f>
        <v>164.79530488336979</v>
      </c>
      <c r="BD57" s="10">
        <f t="shared" si="21"/>
        <v>6052.9569167952377</v>
      </c>
      <c r="BE57" s="8">
        <f t="shared" si="81"/>
        <v>6155.4752154262724</v>
      </c>
      <c r="BG57" s="10">
        <f t="shared" si="22"/>
        <v>6155.4752154262724</v>
      </c>
      <c r="BH57" s="9">
        <f>BG57*0.026504</f>
        <v>163.14471510965791</v>
      </c>
      <c r="BI57" s="10">
        <f t="shared" si="23"/>
        <v>5992.3305003166142</v>
      </c>
      <c r="BJ57" s="8">
        <f t="shared" si="82"/>
        <v>6119.5179114687653</v>
      </c>
      <c r="BL57" s="10">
        <f t="shared" si="24"/>
        <v>6119.5179114687653</v>
      </c>
      <c r="BM57" s="9">
        <f>BL57*0.026504</f>
        <v>162.19170272556815</v>
      </c>
      <c r="BN57" s="10">
        <f t="shared" si="25"/>
        <v>5957.3262087431967</v>
      </c>
      <c r="BO57" s="8">
        <f t="shared" si="83"/>
        <v>6084.6472097406968</v>
      </c>
      <c r="BQ57" s="10">
        <f t="shared" si="26"/>
        <v>6084.6472097406968</v>
      </c>
      <c r="BR57" s="9">
        <f>BQ57*0.026504</f>
        <v>161.26748964696742</v>
      </c>
      <c r="BS57" s="10">
        <f t="shared" si="27"/>
        <v>5923.3797200937297</v>
      </c>
      <c r="BT57" s="8">
        <f t="shared" si="84"/>
        <v>6048.3265334428406</v>
      </c>
      <c r="BV57" s="10">
        <f t="shared" si="28"/>
        <v>6048.3265334428406</v>
      </c>
      <c r="BW57" s="9">
        <f>BV57*0.026504</f>
        <v>160.30484644236904</v>
      </c>
      <c r="BX57" s="10">
        <f t="shared" si="107"/>
        <v>5888.0216870004715</v>
      </c>
      <c r="BY57" s="8">
        <f t="shared" si="85"/>
        <v>6012.2480070938618</v>
      </c>
      <c r="CA57" s="10">
        <f t="shared" si="29"/>
        <v>6012.2480070938618</v>
      </c>
      <c r="CB57" s="9">
        <f>CA57*0.026504</f>
        <v>159.34862118001573</v>
      </c>
      <c r="CC57" s="10">
        <f t="shared" si="30"/>
        <v>5852.8993859138463</v>
      </c>
      <c r="CD57" s="8">
        <f t="shared" si="86"/>
        <v>5976.4100162800505</v>
      </c>
      <c r="CF57" s="10">
        <f t="shared" si="31"/>
        <v>5976.4100162800505</v>
      </c>
      <c r="CG57" s="9">
        <f>CF57*0.026504</f>
        <v>158.39877107148646</v>
      </c>
      <c r="CH57" s="10">
        <f t="shared" si="32"/>
        <v>5818.0112452085641</v>
      </c>
      <c r="CI57" s="8">
        <f t="shared" si="87"/>
        <v>3804.9218082845096</v>
      </c>
      <c r="CK57" s="10">
        <f t="shared" si="33"/>
        <v>3804.9218082845096</v>
      </c>
      <c r="CL57" s="9">
        <f>CK57*0.026504</f>
        <v>100.84564760677264</v>
      </c>
      <c r="CM57" s="10">
        <f t="shared" si="34"/>
        <v>3704.0761606777369</v>
      </c>
      <c r="CN57" s="8">
        <f t="shared" si="88"/>
        <v>3823.2715606350748</v>
      </c>
      <c r="CP57" s="10">
        <f t="shared" si="35"/>
        <v>3823.2715606350748</v>
      </c>
      <c r="CQ57" s="9">
        <f>CP57*0.026504</f>
        <v>101.33198944307202</v>
      </c>
      <c r="CR57" s="10">
        <f t="shared" si="36"/>
        <v>3721.9395711920029</v>
      </c>
      <c r="CS57" s="8">
        <f t="shared" si="89"/>
        <v>3838.2622925231044</v>
      </c>
      <c r="CU57" s="10">
        <f t="shared" si="37"/>
        <v>3838.2622925231044</v>
      </c>
      <c r="CV57" s="9">
        <f>CU57*0.026504</f>
        <v>101.72930380103236</v>
      </c>
      <c r="CW57" s="10">
        <f t="shared" si="38"/>
        <v>3736.5329887220719</v>
      </c>
      <c r="CX57" s="8">
        <f t="shared" si="90"/>
        <v>3854.0068498821765</v>
      </c>
      <c r="CZ57" s="10">
        <f t="shared" si="39"/>
        <v>3854.0068498821765</v>
      </c>
      <c r="DA57" s="9">
        <f>CZ57*0.026504</f>
        <v>102.1465975492772</v>
      </c>
      <c r="DB57" s="10">
        <f t="shared" si="40"/>
        <v>3751.8602523328991</v>
      </c>
      <c r="DC57" s="8">
        <f t="shared" si="91"/>
        <v>3868.8764027273937</v>
      </c>
      <c r="DE57" s="10">
        <f t="shared" si="41"/>
        <v>3868.8764027273937</v>
      </c>
      <c r="DF57" s="9">
        <f>DE57*0.026504</f>
        <v>102.54070017788685</v>
      </c>
      <c r="DG57" s="10">
        <f t="shared" si="42"/>
        <v>3766.335702549507</v>
      </c>
      <c r="DH57" s="8">
        <f t="shared" si="92"/>
        <v>3905.0680546063541</v>
      </c>
      <c r="DJ57" s="10">
        <f t="shared" si="43"/>
        <v>3905.0680546063541</v>
      </c>
      <c r="DK57" s="9">
        <f>DJ57*0.026504</f>
        <v>103.49992371928681</v>
      </c>
      <c r="DL57" s="10">
        <f t="shared" si="44"/>
        <v>3801.5681308870671</v>
      </c>
      <c r="DM57" s="8">
        <f t="shared" si="93"/>
        <v>3937.1091073705234</v>
      </c>
      <c r="DO57" s="10">
        <f t="shared" si="45"/>
        <v>3937.1091073705234</v>
      </c>
      <c r="DP57" s="9">
        <f>DO57*0.026504</f>
        <v>104.34913978174835</v>
      </c>
      <c r="DQ57" s="10">
        <f t="shared" si="46"/>
        <v>3832.759967588775</v>
      </c>
      <c r="DR57" s="8">
        <f t="shared" si="94"/>
        <v>3967.4564067271158</v>
      </c>
      <c r="DT57" s="10">
        <f t="shared" si="47"/>
        <v>3967.4564067271158</v>
      </c>
      <c r="DU57" s="9">
        <f>DT57*0.026504</f>
        <v>105.15346460389547</v>
      </c>
      <c r="DV57" s="10">
        <f t="shared" si="48"/>
        <v>3862.3029421232204</v>
      </c>
      <c r="DW57" s="8">
        <f t="shared" si="95"/>
        <v>3997.7260554660493</v>
      </c>
      <c r="DY57" s="10">
        <f t="shared" si="49"/>
        <v>3997.7260554660493</v>
      </c>
      <c r="DZ57" s="9">
        <f>DY57*0.026504</f>
        <v>105.95573137407217</v>
      </c>
      <c r="EA57" s="10">
        <f t="shared" si="50"/>
        <v>3891.7703240919773</v>
      </c>
      <c r="EB57" s="8">
        <f t="shared" si="96"/>
        <v>4028.7198323031935</v>
      </c>
      <c r="ED57" s="10">
        <f t="shared" si="51"/>
        <v>4028.7198323031935</v>
      </c>
      <c r="EE57" s="9">
        <f>ED57*0.026504</f>
        <v>106.77719043536383</v>
      </c>
      <c r="EF57" s="10">
        <f t="shared" si="52"/>
        <v>3921.9426418678295</v>
      </c>
      <c r="EG57" s="8">
        <f t="shared" si="97"/>
        <v>3203.6906337762916</v>
      </c>
      <c r="EI57" s="10">
        <f t="shared" si="53"/>
        <v>3203.6906337762916</v>
      </c>
      <c r="EJ57" s="9">
        <f>EI57*0.026504</f>
        <v>84.910616557606829</v>
      </c>
      <c r="EK57" s="10">
        <f t="shared" si="54"/>
        <v>3118.7800172186849</v>
      </c>
      <c r="EL57" s="8">
        <f t="shared" si="98"/>
        <v>3281.9335431722429</v>
      </c>
      <c r="EN57" s="10">
        <f t="shared" si="55"/>
        <v>3281.9335431722429</v>
      </c>
      <c r="EO57" s="9">
        <f>EN57*0.026504</f>
        <v>86.984366628237126</v>
      </c>
      <c r="EP57" s="10">
        <f t="shared" si="56"/>
        <v>3194.9491765440057</v>
      </c>
      <c r="EQ57" s="8">
        <f t="shared" si="99"/>
        <v>3356.8538327333986</v>
      </c>
      <c r="ES57" s="10">
        <f t="shared" si="57"/>
        <v>3356.8538327333986</v>
      </c>
      <c r="ET57" s="9">
        <f>ES57*0.026504</f>
        <v>88.97005398276599</v>
      </c>
      <c r="EU57" s="10">
        <f t="shared" si="58"/>
        <v>3267.8837787506327</v>
      </c>
      <c r="EV57" s="8">
        <f t="shared" si="100"/>
        <v>3430.038296697765</v>
      </c>
      <c r="EX57" s="10">
        <f t="shared" si="59"/>
        <v>3430.038296697765</v>
      </c>
      <c r="EY57" s="9">
        <f>EX57*0.026504</f>
        <v>90.909735015677555</v>
      </c>
      <c r="EZ57" s="10">
        <f t="shared" si="60"/>
        <v>3339.1285616820874</v>
      </c>
      <c r="FA57" s="8">
        <f t="shared" si="101"/>
        <v>3503.088244863955</v>
      </c>
      <c r="FC57" s="10">
        <f t="shared" si="61"/>
        <v>3503.088244863955</v>
      </c>
      <c r="FD57" s="9">
        <f>FC57*0.026504</f>
        <v>92.845850841874267</v>
      </c>
      <c r="FE57" s="10">
        <f t="shared" si="62"/>
        <v>3410.2423940220806</v>
      </c>
      <c r="FF57" s="8">
        <f t="shared" si="102"/>
        <v>3526.9735944435479</v>
      </c>
      <c r="FH57" s="10">
        <f t="shared" si="63"/>
        <v>3526.9735944435479</v>
      </c>
      <c r="FI57" s="9">
        <f>FH57*0.026504</f>
        <v>93.47890814713179</v>
      </c>
      <c r="FJ57" s="10">
        <f t="shared" si="64"/>
        <v>3433.4946862964161</v>
      </c>
      <c r="FK57" s="8">
        <f t="shared" si="103"/>
        <v>3555.5584066759002</v>
      </c>
      <c r="FM57" s="10">
        <f t="shared" si="65"/>
        <v>3555.5584066759002</v>
      </c>
      <c r="FN57" s="9">
        <f>FM57*0.026504</f>
        <v>94.236520010538058</v>
      </c>
      <c r="FO57" s="10">
        <f t="shared" si="66"/>
        <v>3461.3218866653619</v>
      </c>
      <c r="FP57" s="8">
        <f t="shared" si="104"/>
        <v>3589.6331877225807</v>
      </c>
      <c r="FR57" s="10">
        <f t="shared" si="67"/>
        <v>3589.6331877225807</v>
      </c>
      <c r="FS57" s="9">
        <f>FR57*0.026504</f>
        <v>95.139638007399284</v>
      </c>
      <c r="FT57" s="10">
        <f t="shared" si="68"/>
        <v>3494.4935497151814</v>
      </c>
      <c r="FU57" s="8">
        <f t="shared" si="105"/>
        <v>3623.6564463859695</v>
      </c>
      <c r="FW57" s="10">
        <f t="shared" si="69"/>
        <v>3623.6564463859695</v>
      </c>
      <c r="FX57" s="9">
        <f>FW57*0.026504</f>
        <v>96.04139045501374</v>
      </c>
      <c r="FY57" s="10">
        <f t="shared" si="70"/>
        <v>3527.6150559309558</v>
      </c>
      <c r="FZ57" s="8">
        <f t="shared" si="106"/>
        <v>3657.6348404390405</v>
      </c>
    </row>
    <row r="58" spans="1:182" s="9" customFormat="1" x14ac:dyDescent="0.3">
      <c r="A58" s="9">
        <v>72</v>
      </c>
      <c r="B58" s="4">
        <v>7600</v>
      </c>
      <c r="D58" s="9">
        <f t="shared" si="1"/>
        <v>7600</v>
      </c>
      <c r="E58" s="9">
        <f>D58*0.026504</f>
        <v>201.43039999999999</v>
      </c>
      <c r="F58" s="10">
        <f t="shared" si="2"/>
        <v>7398.5695999999998</v>
      </c>
      <c r="G58" s="8">
        <f t="shared" si="71"/>
        <v>7398.5695999999998</v>
      </c>
      <c r="I58" s="10">
        <f t="shared" si="3"/>
        <v>7398.5695999999998</v>
      </c>
      <c r="J58" s="9">
        <f>I58*0.026504</f>
        <v>196.0916886784</v>
      </c>
      <c r="K58" s="10">
        <f t="shared" si="4"/>
        <v>7202.4779113216</v>
      </c>
      <c r="L58" s="8">
        <f t="shared" si="72"/>
        <v>7202.4779113216</v>
      </c>
      <c r="N58" s="10">
        <f t="shared" si="5"/>
        <v>7202.4779113216</v>
      </c>
      <c r="O58" s="9">
        <f>N58*0.026504</f>
        <v>190.89447456166769</v>
      </c>
      <c r="P58" s="10">
        <f t="shared" si="6"/>
        <v>7011.5834367599327</v>
      </c>
      <c r="Q58" s="8">
        <f t="shared" si="73"/>
        <v>7084.868649507629</v>
      </c>
      <c r="S58" s="10">
        <f t="shared" si="7"/>
        <v>7084.868649507629</v>
      </c>
      <c r="T58" s="9">
        <f>S58*0.026504</f>
        <v>187.7773586865502</v>
      </c>
      <c r="U58" s="10">
        <f t="shared" si="108"/>
        <v>6897.0912908210785</v>
      </c>
      <c r="V58" s="8">
        <f t="shared" si="74"/>
        <v>6969.1798293298189</v>
      </c>
      <c r="X58" s="10">
        <f t="shared" si="8"/>
        <v>6969.1798293298189</v>
      </c>
      <c r="Y58" s="9">
        <f>X58*0.026504</f>
        <v>184.71114219655752</v>
      </c>
      <c r="Z58" s="10">
        <f t="shared" si="9"/>
        <v>6784.4686871332615</v>
      </c>
      <c r="AA58" s="8">
        <f t="shared" si="75"/>
        <v>6855.3800918966926</v>
      </c>
      <c r="AC58" s="10">
        <f t="shared" si="10"/>
        <v>6855.3800918966926</v>
      </c>
      <c r="AD58" s="9">
        <f>AC58*0.026504</f>
        <v>181.69499395562994</v>
      </c>
      <c r="AE58" s="10">
        <f t="shared" si="11"/>
        <v>6673.6850979410628</v>
      </c>
      <c r="AF58" s="8">
        <f t="shared" si="76"/>
        <v>6743.4385903761113</v>
      </c>
      <c r="AH58" s="10">
        <f t="shared" si="12"/>
        <v>6743.4385903761113</v>
      </c>
      <c r="AI58" s="9">
        <f>AH58*0.026504</f>
        <v>178.72809639932845</v>
      </c>
      <c r="AJ58" s="10">
        <f t="shared" si="13"/>
        <v>6564.7104939767833</v>
      </c>
      <c r="AK58" s="8">
        <f t="shared" si="77"/>
        <v>6633.3249816338612</v>
      </c>
      <c r="AM58" s="10">
        <f t="shared" si="14"/>
        <v>6633.3249816338612</v>
      </c>
      <c r="AN58" s="9">
        <f>AM58*0.026504</f>
        <v>175.80964531322385</v>
      </c>
      <c r="AO58" s="10">
        <f t="shared" si="15"/>
        <v>6457.5153363206373</v>
      </c>
      <c r="AP58" s="8">
        <f t="shared" si="78"/>
        <v>6238.5413186869246</v>
      </c>
      <c r="AR58" s="10">
        <f t="shared" si="16"/>
        <v>6238.5413186869246</v>
      </c>
      <c r="AS58" s="9">
        <f>AR58*0.026504</f>
        <v>165.34629911047824</v>
      </c>
      <c r="AT58" s="10">
        <f t="shared" si="17"/>
        <v>6073.1950195764466</v>
      </c>
      <c r="AU58" s="8">
        <f t="shared" si="79"/>
        <v>6176.0560888389573</v>
      </c>
      <c r="AW58" s="10">
        <f t="shared" si="18"/>
        <v>6176.0560888389573</v>
      </c>
      <c r="AX58" s="9">
        <f>AW58*0.026504</f>
        <v>163.69019057858773</v>
      </c>
      <c r="AY58" s="10">
        <f t="shared" si="19"/>
        <v>6012.3658982603692</v>
      </c>
      <c r="AZ58" s="8">
        <f t="shared" si="80"/>
        <v>6114.1967110531459</v>
      </c>
      <c r="BB58" s="10">
        <f t="shared" si="20"/>
        <v>6114.1967110531459</v>
      </c>
      <c r="BC58" s="9">
        <f>BB58*0.026504</f>
        <v>162.05066962975258</v>
      </c>
      <c r="BD58" s="10">
        <f t="shared" si="21"/>
        <v>5952.1460414233934</v>
      </c>
      <c r="BE58" s="8">
        <f t="shared" si="81"/>
        <v>6052.9569167952377</v>
      </c>
      <c r="BG58" s="10">
        <f t="shared" si="22"/>
        <v>6052.9569167952377</v>
      </c>
      <c r="BH58" s="9">
        <f>BG58*0.026504</f>
        <v>160.42757012274097</v>
      </c>
      <c r="BI58" s="10">
        <f t="shared" si="23"/>
        <v>5892.529346672497</v>
      </c>
      <c r="BJ58" s="8">
        <f t="shared" si="82"/>
        <v>5992.3305003166142</v>
      </c>
      <c r="BL58" s="10">
        <f t="shared" si="24"/>
        <v>5992.3305003166142</v>
      </c>
      <c r="BM58" s="9">
        <f>BL58*0.026504</f>
        <v>158.82072758039155</v>
      </c>
      <c r="BN58" s="10">
        <f t="shared" si="25"/>
        <v>5833.5097727362227</v>
      </c>
      <c r="BO58" s="8">
        <f t="shared" si="83"/>
        <v>5957.3262087431967</v>
      </c>
      <c r="BQ58" s="10">
        <f t="shared" si="26"/>
        <v>5957.3262087431967</v>
      </c>
      <c r="BR58" s="9">
        <f>BQ58*0.026504</f>
        <v>157.89297383652968</v>
      </c>
      <c r="BS58" s="10">
        <f t="shared" si="27"/>
        <v>5799.4332349066672</v>
      </c>
      <c r="BT58" s="8">
        <f t="shared" si="84"/>
        <v>5923.3797200937297</v>
      </c>
      <c r="BV58" s="10">
        <f t="shared" si="28"/>
        <v>5923.3797200937297</v>
      </c>
      <c r="BW58" s="9">
        <f>BV58*0.026504</f>
        <v>156.99325610136421</v>
      </c>
      <c r="BX58" s="10">
        <f t="shared" si="107"/>
        <v>5766.3864639923659</v>
      </c>
      <c r="BY58" s="8">
        <f t="shared" si="85"/>
        <v>5888.0216870004715</v>
      </c>
      <c r="CA58" s="10">
        <f t="shared" si="29"/>
        <v>5888.0216870004715</v>
      </c>
      <c r="CB58" s="9">
        <f>CA58*0.026504</f>
        <v>156.0561267922605</v>
      </c>
      <c r="CC58" s="10">
        <f t="shared" si="30"/>
        <v>5731.9655602082112</v>
      </c>
      <c r="CD58" s="8">
        <f t="shared" si="86"/>
        <v>5852.8993859138463</v>
      </c>
      <c r="CF58" s="10">
        <f t="shared" si="31"/>
        <v>5852.8993859138463</v>
      </c>
      <c r="CG58" s="9">
        <f>CF58*0.026504</f>
        <v>155.12524532426059</v>
      </c>
      <c r="CH58" s="10">
        <f t="shared" si="32"/>
        <v>5697.7741405895858</v>
      </c>
      <c r="CI58" s="8">
        <f t="shared" si="87"/>
        <v>5818.0112452085641</v>
      </c>
      <c r="CK58" s="10">
        <f t="shared" si="33"/>
        <v>5818.0112452085641</v>
      </c>
      <c r="CL58" s="9">
        <f>CK58*0.026504</f>
        <v>154.20057004300779</v>
      </c>
      <c r="CM58" s="10">
        <f t="shared" si="34"/>
        <v>5663.8106751655559</v>
      </c>
      <c r="CN58" s="8">
        <f t="shared" si="88"/>
        <v>3704.0761606777369</v>
      </c>
      <c r="CP58" s="10">
        <f t="shared" si="35"/>
        <v>3704.0761606777369</v>
      </c>
      <c r="CQ58" s="9">
        <f>CP58*0.026504</f>
        <v>98.172834562602731</v>
      </c>
      <c r="CR58" s="10">
        <f t="shared" si="36"/>
        <v>3605.903326115134</v>
      </c>
      <c r="CS58" s="8">
        <f t="shared" si="89"/>
        <v>3721.9395711920029</v>
      </c>
      <c r="CU58" s="10">
        <f t="shared" si="37"/>
        <v>3721.9395711920029</v>
      </c>
      <c r="CV58" s="9">
        <f>CU58*0.026504</f>
        <v>98.646286394872845</v>
      </c>
      <c r="CW58" s="10">
        <f t="shared" si="38"/>
        <v>3623.2932847971301</v>
      </c>
      <c r="CX58" s="8">
        <f t="shared" si="90"/>
        <v>3736.5329887220719</v>
      </c>
      <c r="CZ58" s="10">
        <f t="shared" si="39"/>
        <v>3736.5329887220719</v>
      </c>
      <c r="DA58" s="9">
        <f>CZ58*0.026504</f>
        <v>99.033070333089796</v>
      </c>
      <c r="DB58" s="10">
        <f t="shared" si="40"/>
        <v>3637.4999183889822</v>
      </c>
      <c r="DC58" s="8">
        <f t="shared" si="91"/>
        <v>3751.8602523328991</v>
      </c>
      <c r="DE58" s="10">
        <f t="shared" si="41"/>
        <v>3751.8602523328991</v>
      </c>
      <c r="DF58" s="9">
        <f>DE58*0.026504</f>
        <v>99.439304127831164</v>
      </c>
      <c r="DG58" s="10">
        <f t="shared" si="42"/>
        <v>3652.4209482050678</v>
      </c>
      <c r="DH58" s="8">
        <f t="shared" si="92"/>
        <v>3766.335702549507</v>
      </c>
      <c r="DJ58" s="10">
        <f t="shared" si="43"/>
        <v>3766.335702549507</v>
      </c>
      <c r="DK58" s="9">
        <f>DJ58*0.026504</f>
        <v>99.822961460372127</v>
      </c>
      <c r="DL58" s="10">
        <f t="shared" si="44"/>
        <v>3666.512741089135</v>
      </c>
      <c r="DM58" s="8">
        <f t="shared" si="93"/>
        <v>3801.5681308870671</v>
      </c>
      <c r="DO58" s="10">
        <f t="shared" si="45"/>
        <v>3801.5681308870671</v>
      </c>
      <c r="DP58" s="9">
        <f>DO58*0.026504</f>
        <v>100.75676174103083</v>
      </c>
      <c r="DQ58" s="10">
        <f t="shared" si="46"/>
        <v>3700.8113691460362</v>
      </c>
      <c r="DR58" s="8">
        <f t="shared" si="94"/>
        <v>3832.759967588775</v>
      </c>
      <c r="DT58" s="10">
        <f t="shared" si="47"/>
        <v>3832.759967588775</v>
      </c>
      <c r="DU58" s="9">
        <f>DT58*0.026504</f>
        <v>101.5834701809729</v>
      </c>
      <c r="DV58" s="10">
        <f t="shared" si="48"/>
        <v>3731.1764974078019</v>
      </c>
      <c r="DW58" s="8">
        <f t="shared" si="95"/>
        <v>3862.3029421232204</v>
      </c>
      <c r="DY58" s="10">
        <f t="shared" si="49"/>
        <v>3862.3029421232204</v>
      </c>
      <c r="DZ58" s="9">
        <f>DY58*0.026504</f>
        <v>102.36647717803383</v>
      </c>
      <c r="EA58" s="10">
        <f t="shared" si="50"/>
        <v>3759.9364649451868</v>
      </c>
      <c r="EB58" s="8">
        <f t="shared" si="96"/>
        <v>3891.7703240919773</v>
      </c>
      <c r="ED58" s="10">
        <f t="shared" si="51"/>
        <v>3891.7703240919773</v>
      </c>
      <c r="EE58" s="9">
        <f>ED58*0.026504</f>
        <v>103.14748066973377</v>
      </c>
      <c r="EF58" s="10">
        <f t="shared" si="52"/>
        <v>3788.6228434222435</v>
      </c>
      <c r="EG58" s="8">
        <f t="shared" si="97"/>
        <v>3921.9426418678295</v>
      </c>
      <c r="EI58" s="10">
        <f t="shared" si="53"/>
        <v>3921.9426418678295</v>
      </c>
      <c r="EJ58" s="9">
        <f>EI58*0.026504</f>
        <v>103.94716778006496</v>
      </c>
      <c r="EK58" s="10">
        <f t="shared" si="54"/>
        <v>3817.9954740877647</v>
      </c>
      <c r="EL58" s="8">
        <f t="shared" si="98"/>
        <v>3118.7800172186849</v>
      </c>
      <c r="EN58" s="10">
        <f t="shared" si="55"/>
        <v>3118.7800172186849</v>
      </c>
      <c r="EO58" s="9">
        <f>EN58*0.026504</f>
        <v>82.660145576364016</v>
      </c>
      <c r="EP58" s="10">
        <f t="shared" si="56"/>
        <v>3036.119871642321</v>
      </c>
      <c r="EQ58" s="8">
        <f t="shared" si="99"/>
        <v>3194.9491765440057</v>
      </c>
      <c r="ES58" s="10">
        <f t="shared" si="57"/>
        <v>3194.9491765440057</v>
      </c>
      <c r="ET58" s="9">
        <f>ES58*0.026504</f>
        <v>84.678932975122322</v>
      </c>
      <c r="EU58" s="10">
        <f t="shared" si="58"/>
        <v>3110.2702435688834</v>
      </c>
      <c r="EV58" s="8">
        <f t="shared" si="100"/>
        <v>3267.8837787506327</v>
      </c>
      <c r="EX58" s="10">
        <f t="shared" si="59"/>
        <v>3267.8837787506327</v>
      </c>
      <c r="EY58" s="9">
        <f>EX58*0.026504</f>
        <v>86.611991672006766</v>
      </c>
      <c r="EZ58" s="10">
        <f t="shared" si="60"/>
        <v>3181.2717870786259</v>
      </c>
      <c r="FA58" s="8">
        <f t="shared" si="101"/>
        <v>3339.1285616820874</v>
      </c>
      <c r="FC58" s="10">
        <f t="shared" si="61"/>
        <v>3339.1285616820874</v>
      </c>
      <c r="FD58" s="9">
        <f>FC58*0.026504</f>
        <v>88.500263398822042</v>
      </c>
      <c r="FE58" s="10">
        <f t="shared" si="62"/>
        <v>3250.6282982832654</v>
      </c>
      <c r="FF58" s="8">
        <f t="shared" si="102"/>
        <v>3410.2423940220806</v>
      </c>
      <c r="FH58" s="10">
        <f t="shared" si="63"/>
        <v>3410.2423940220806</v>
      </c>
      <c r="FI58" s="9">
        <f>FH58*0.026504</f>
        <v>90.385064411161224</v>
      </c>
      <c r="FJ58" s="10">
        <f t="shared" si="64"/>
        <v>3319.8573296109194</v>
      </c>
      <c r="FK58" s="8">
        <f t="shared" si="103"/>
        <v>3433.4946862964161</v>
      </c>
      <c r="FM58" s="10">
        <f t="shared" si="65"/>
        <v>3433.4946862964161</v>
      </c>
      <c r="FN58" s="9">
        <f>FM58*0.026504</f>
        <v>91.001343165600218</v>
      </c>
      <c r="FO58" s="10">
        <f t="shared" si="66"/>
        <v>3342.4933431308159</v>
      </c>
      <c r="FP58" s="8">
        <f t="shared" si="104"/>
        <v>3461.3218866653619</v>
      </c>
      <c r="FR58" s="10">
        <f t="shared" si="67"/>
        <v>3461.3218866653619</v>
      </c>
      <c r="FS58" s="9">
        <f>FR58*0.026504</f>
        <v>91.738875284178746</v>
      </c>
      <c r="FT58" s="10">
        <f t="shared" si="68"/>
        <v>3369.583011381183</v>
      </c>
      <c r="FU58" s="8">
        <f t="shared" si="105"/>
        <v>3494.4935497151814</v>
      </c>
      <c r="FW58" s="10">
        <f t="shared" si="69"/>
        <v>3494.4935497151814</v>
      </c>
      <c r="FX58" s="9">
        <f>FW58*0.026504</f>
        <v>92.61805704165117</v>
      </c>
      <c r="FY58" s="10">
        <f t="shared" si="70"/>
        <v>3401.8754926735301</v>
      </c>
      <c r="FZ58" s="8">
        <f t="shared" si="106"/>
        <v>3527.6150559309558</v>
      </c>
    </row>
    <row r="59" spans="1:182" s="9" customFormat="1" x14ac:dyDescent="0.3">
      <c r="A59" s="9">
        <v>73</v>
      </c>
      <c r="B59" s="4">
        <v>7600</v>
      </c>
      <c r="D59" s="9">
        <f t="shared" si="1"/>
        <v>7600</v>
      </c>
      <c r="E59" s="9">
        <f>D59*0.026504</f>
        <v>201.43039999999999</v>
      </c>
      <c r="F59" s="10">
        <f t="shared" si="2"/>
        <v>7398.5695999999998</v>
      </c>
      <c r="G59" s="8">
        <f t="shared" si="71"/>
        <v>7398.5695999999998</v>
      </c>
      <c r="I59" s="10">
        <f t="shared" si="3"/>
        <v>7398.5695999999998</v>
      </c>
      <c r="J59" s="9">
        <f>I59*0.026504</f>
        <v>196.0916886784</v>
      </c>
      <c r="K59" s="10">
        <f t="shared" si="4"/>
        <v>7202.4779113216</v>
      </c>
      <c r="L59" s="8">
        <f t="shared" si="72"/>
        <v>7202.4779113216</v>
      </c>
      <c r="N59" s="10">
        <f t="shared" si="5"/>
        <v>7202.4779113216</v>
      </c>
      <c r="O59" s="9">
        <f>N59*0.026504</f>
        <v>190.89447456166769</v>
      </c>
      <c r="P59" s="10">
        <f t="shared" si="6"/>
        <v>7011.5834367599327</v>
      </c>
      <c r="Q59" s="8">
        <f t="shared" si="73"/>
        <v>7011.5834367599327</v>
      </c>
      <c r="S59" s="10">
        <f t="shared" si="7"/>
        <v>7011.5834367599327</v>
      </c>
      <c r="T59" s="9">
        <f>S59*0.026504</f>
        <v>185.83500740788526</v>
      </c>
      <c r="U59" s="10">
        <f t="shared" si="108"/>
        <v>6825.7484293520474</v>
      </c>
      <c r="V59" s="8">
        <f t="shared" si="74"/>
        <v>6897.0912908210785</v>
      </c>
      <c r="X59" s="10">
        <f t="shared" si="8"/>
        <v>6897.0912908210785</v>
      </c>
      <c r="Y59" s="9">
        <f>X59*0.026504</f>
        <v>182.80050757192186</v>
      </c>
      <c r="Z59" s="10">
        <f t="shared" si="9"/>
        <v>6714.2907832491564</v>
      </c>
      <c r="AA59" s="8">
        <f t="shared" si="75"/>
        <v>6784.4686871332615</v>
      </c>
      <c r="AC59" s="10">
        <f t="shared" si="10"/>
        <v>6784.4686871332615</v>
      </c>
      <c r="AD59" s="9">
        <f>AC59*0.026504</f>
        <v>179.81555808377996</v>
      </c>
      <c r="AE59" s="10">
        <f t="shared" si="11"/>
        <v>6604.6531290494813</v>
      </c>
      <c r="AF59" s="8">
        <f t="shared" si="76"/>
        <v>6673.6850979410628</v>
      </c>
      <c r="AH59" s="10">
        <f t="shared" si="12"/>
        <v>6673.6850979410628</v>
      </c>
      <c r="AI59" s="9">
        <f>AH59*0.026504</f>
        <v>176.87934983582994</v>
      </c>
      <c r="AJ59" s="10">
        <f t="shared" si="13"/>
        <v>6496.8057481052329</v>
      </c>
      <c r="AK59" s="8">
        <f t="shared" si="77"/>
        <v>6564.7104939767833</v>
      </c>
      <c r="AM59" s="10">
        <f t="shared" si="14"/>
        <v>6564.7104939767833</v>
      </c>
      <c r="AN59" s="9">
        <f>AM59*0.026504</f>
        <v>173.99108693236067</v>
      </c>
      <c r="AO59" s="10">
        <f t="shared" si="15"/>
        <v>6390.719407044423</v>
      </c>
      <c r="AP59" s="8">
        <f t="shared" si="78"/>
        <v>6457.5153363206373</v>
      </c>
      <c r="AR59" s="10">
        <f t="shared" si="16"/>
        <v>6457.5153363206373</v>
      </c>
      <c r="AS59" s="9">
        <f>AR59*0.026504</f>
        <v>171.14998647384218</v>
      </c>
      <c r="AT59" s="10">
        <f t="shared" si="17"/>
        <v>6286.3653498467947</v>
      </c>
      <c r="AU59" s="8">
        <f t="shared" si="79"/>
        <v>6073.1950195764466</v>
      </c>
      <c r="AW59" s="10">
        <f t="shared" si="18"/>
        <v>6073.1950195764466</v>
      </c>
      <c r="AX59" s="9">
        <f>AW59*0.026504</f>
        <v>160.96396079885415</v>
      </c>
      <c r="AY59" s="10">
        <f t="shared" si="19"/>
        <v>5912.2310587775928</v>
      </c>
      <c r="AZ59" s="8">
        <f t="shared" si="80"/>
        <v>6012.3658982603692</v>
      </c>
      <c r="BB59" s="10">
        <f t="shared" si="20"/>
        <v>6012.3658982603692</v>
      </c>
      <c r="BC59" s="9">
        <f>BB59*0.026504</f>
        <v>159.35174576749282</v>
      </c>
      <c r="BD59" s="10">
        <f t="shared" si="21"/>
        <v>5853.0141524928767</v>
      </c>
      <c r="BE59" s="8">
        <f t="shared" si="81"/>
        <v>5952.1460414233934</v>
      </c>
      <c r="BG59" s="10">
        <f t="shared" si="22"/>
        <v>5952.1460414233934</v>
      </c>
      <c r="BH59" s="9">
        <f>BG59*0.026504</f>
        <v>157.75567868188563</v>
      </c>
      <c r="BI59" s="10">
        <f t="shared" si="23"/>
        <v>5794.3903627415075</v>
      </c>
      <c r="BJ59" s="8">
        <f t="shared" si="82"/>
        <v>5892.529346672497</v>
      </c>
      <c r="BL59" s="10">
        <f t="shared" si="24"/>
        <v>5892.529346672497</v>
      </c>
      <c r="BM59" s="9">
        <f>BL59*0.026504</f>
        <v>156.17559780420785</v>
      </c>
      <c r="BN59" s="10">
        <f t="shared" si="25"/>
        <v>5736.3537488682896</v>
      </c>
      <c r="BO59" s="8">
        <f t="shared" si="83"/>
        <v>5833.5097727362227</v>
      </c>
      <c r="BQ59" s="10">
        <f t="shared" si="26"/>
        <v>5833.5097727362227</v>
      </c>
      <c r="BR59" s="9">
        <f>BQ59*0.026504</f>
        <v>154.61134301660084</v>
      </c>
      <c r="BS59" s="10">
        <f t="shared" si="27"/>
        <v>5678.8984297196221</v>
      </c>
      <c r="BT59" s="8">
        <f t="shared" si="84"/>
        <v>5799.4332349066672</v>
      </c>
      <c r="BV59" s="10">
        <f t="shared" si="28"/>
        <v>5799.4332349066672</v>
      </c>
      <c r="BW59" s="9">
        <f>BV59*0.026504</f>
        <v>153.70817845796631</v>
      </c>
      <c r="BX59" s="10">
        <f t="shared" si="107"/>
        <v>5645.7250564487013</v>
      </c>
      <c r="BY59" s="8">
        <f t="shared" si="85"/>
        <v>5766.3864639923659</v>
      </c>
      <c r="CA59" s="10">
        <f t="shared" si="29"/>
        <v>5766.3864639923659</v>
      </c>
      <c r="CB59" s="9">
        <f>CA59*0.026504</f>
        <v>152.83230684165366</v>
      </c>
      <c r="CC59" s="10">
        <f t="shared" si="30"/>
        <v>5613.5541571507119</v>
      </c>
      <c r="CD59" s="8">
        <f t="shared" si="86"/>
        <v>5731.9655602082112</v>
      </c>
      <c r="CF59" s="10">
        <f t="shared" si="31"/>
        <v>5731.9655602082112</v>
      </c>
      <c r="CG59" s="9">
        <f>CF59*0.026504</f>
        <v>151.92001520775844</v>
      </c>
      <c r="CH59" s="10">
        <f t="shared" si="32"/>
        <v>5580.0455450004529</v>
      </c>
      <c r="CI59" s="8">
        <f t="shared" si="87"/>
        <v>5697.7741405895858</v>
      </c>
      <c r="CK59" s="10">
        <f t="shared" si="33"/>
        <v>5697.7741405895858</v>
      </c>
      <c r="CL59" s="9">
        <f>CK59*0.026504</f>
        <v>151.01380582218638</v>
      </c>
      <c r="CM59" s="10">
        <f t="shared" si="34"/>
        <v>5546.7603347673994</v>
      </c>
      <c r="CN59" s="8">
        <f t="shared" si="88"/>
        <v>5663.8106751655559</v>
      </c>
      <c r="CP59" s="10">
        <f t="shared" si="35"/>
        <v>5663.8106751655559</v>
      </c>
      <c r="CQ59" s="9">
        <f>CP59*0.026504</f>
        <v>150.11363813458789</v>
      </c>
      <c r="CR59" s="10">
        <f t="shared" si="36"/>
        <v>5513.6970370309682</v>
      </c>
      <c r="CS59" s="8">
        <f t="shared" si="89"/>
        <v>3605.903326115134</v>
      </c>
      <c r="CU59" s="10">
        <f t="shared" si="37"/>
        <v>3605.903326115134</v>
      </c>
      <c r="CV59" s="9">
        <f>CU59*0.026504</f>
        <v>95.570861755355509</v>
      </c>
      <c r="CW59" s="10">
        <f t="shared" si="38"/>
        <v>3510.3324643597784</v>
      </c>
      <c r="CX59" s="8">
        <f t="shared" si="90"/>
        <v>3623.2932847971301</v>
      </c>
      <c r="CZ59" s="10">
        <f t="shared" si="39"/>
        <v>3623.2932847971301</v>
      </c>
      <c r="DA59" s="9">
        <f>CZ59*0.026504</f>
        <v>96.031765220263139</v>
      </c>
      <c r="DB59" s="10">
        <f t="shared" si="40"/>
        <v>3527.2615195768672</v>
      </c>
      <c r="DC59" s="8">
        <f t="shared" si="91"/>
        <v>3637.4999183889822</v>
      </c>
      <c r="DE59" s="10">
        <f t="shared" si="41"/>
        <v>3637.4999183889822</v>
      </c>
      <c r="DF59" s="9">
        <f>DE59*0.026504</f>
        <v>96.408297836981589</v>
      </c>
      <c r="DG59" s="10">
        <f t="shared" si="42"/>
        <v>3541.0916205520007</v>
      </c>
      <c r="DH59" s="8">
        <f t="shared" si="92"/>
        <v>3652.4209482050678</v>
      </c>
      <c r="DJ59" s="10">
        <f t="shared" si="43"/>
        <v>3652.4209482050678</v>
      </c>
      <c r="DK59" s="9">
        <f>DJ59*0.026504</f>
        <v>96.803764811227111</v>
      </c>
      <c r="DL59" s="10">
        <f t="shared" si="44"/>
        <v>3555.6171833938406</v>
      </c>
      <c r="DM59" s="8">
        <f t="shared" si="93"/>
        <v>3666.512741089135</v>
      </c>
      <c r="DO59" s="10">
        <f t="shared" si="45"/>
        <v>3666.512741089135</v>
      </c>
      <c r="DP59" s="9">
        <f>DO59*0.026504</f>
        <v>97.177253689826429</v>
      </c>
      <c r="DQ59" s="10">
        <f t="shared" si="46"/>
        <v>3569.3354873993085</v>
      </c>
      <c r="DR59" s="8">
        <f t="shared" si="94"/>
        <v>3700.8113691460362</v>
      </c>
      <c r="DT59" s="10">
        <f t="shared" si="47"/>
        <v>3700.8113691460362</v>
      </c>
      <c r="DU59" s="9">
        <f>DT59*0.026504</f>
        <v>98.086304527846536</v>
      </c>
      <c r="DV59" s="10">
        <f t="shared" si="48"/>
        <v>3602.7250646181897</v>
      </c>
      <c r="DW59" s="8">
        <f t="shared" si="95"/>
        <v>3731.1764974078019</v>
      </c>
      <c r="DY59" s="10">
        <f t="shared" si="49"/>
        <v>3731.1764974078019</v>
      </c>
      <c r="DZ59" s="9">
        <f>DY59*0.026504</f>
        <v>98.891101887296387</v>
      </c>
      <c r="EA59" s="10">
        <f t="shared" si="50"/>
        <v>3632.2853955205055</v>
      </c>
      <c r="EB59" s="8">
        <f t="shared" si="96"/>
        <v>3759.9364649451868</v>
      </c>
      <c r="ED59" s="10">
        <f t="shared" si="51"/>
        <v>3759.9364649451868</v>
      </c>
      <c r="EE59" s="9">
        <f>ED59*0.026504</f>
        <v>99.653356066907236</v>
      </c>
      <c r="EF59" s="10">
        <f t="shared" si="52"/>
        <v>3660.2831088782796</v>
      </c>
      <c r="EG59" s="8">
        <f t="shared" si="97"/>
        <v>3788.6228434222435</v>
      </c>
      <c r="EI59" s="10">
        <f t="shared" si="53"/>
        <v>3788.6228434222435</v>
      </c>
      <c r="EJ59" s="9">
        <f>EI59*0.026504</f>
        <v>100.41365984206314</v>
      </c>
      <c r="EK59" s="10">
        <f t="shared" si="54"/>
        <v>3688.2091835801803</v>
      </c>
      <c r="EL59" s="8">
        <f t="shared" si="98"/>
        <v>3817.9954740877647</v>
      </c>
      <c r="EN59" s="10">
        <f t="shared" si="55"/>
        <v>3817.9954740877647</v>
      </c>
      <c r="EO59" s="9">
        <f>EN59*0.026504</f>
        <v>101.19215204522212</v>
      </c>
      <c r="EP59" s="10">
        <f t="shared" si="56"/>
        <v>3716.8033220425427</v>
      </c>
      <c r="EQ59" s="8">
        <f t="shared" si="99"/>
        <v>3036.119871642321</v>
      </c>
      <c r="ES59" s="10">
        <f t="shared" si="57"/>
        <v>3036.119871642321</v>
      </c>
      <c r="ET59" s="9">
        <f>ES59*0.026504</f>
        <v>80.469321078008079</v>
      </c>
      <c r="EU59" s="10">
        <f t="shared" si="58"/>
        <v>2955.6505505643127</v>
      </c>
      <c r="EV59" s="8">
        <f t="shared" si="100"/>
        <v>3110.2702435688834</v>
      </c>
      <c r="EX59" s="10">
        <f t="shared" si="59"/>
        <v>3110.2702435688834</v>
      </c>
      <c r="EY59" s="9">
        <f>EX59*0.026504</f>
        <v>82.434602535549686</v>
      </c>
      <c r="EZ59" s="10">
        <f t="shared" si="60"/>
        <v>3027.8356410333336</v>
      </c>
      <c r="FA59" s="8">
        <f t="shared" si="101"/>
        <v>3181.2717870786259</v>
      </c>
      <c r="FC59" s="10">
        <f t="shared" si="61"/>
        <v>3181.2717870786259</v>
      </c>
      <c r="FD59" s="9">
        <f>FC59*0.026504</f>
        <v>84.3164274447319</v>
      </c>
      <c r="FE59" s="10">
        <f t="shared" si="62"/>
        <v>3096.9553596338942</v>
      </c>
      <c r="FF59" s="8">
        <f t="shared" si="102"/>
        <v>3250.6282982832654</v>
      </c>
      <c r="FH59" s="10">
        <f t="shared" si="63"/>
        <v>3250.6282982832654</v>
      </c>
      <c r="FI59" s="9">
        <f>FH59*0.026504</f>
        <v>86.154652417699666</v>
      </c>
      <c r="FJ59" s="10">
        <f t="shared" si="64"/>
        <v>3164.4736458655657</v>
      </c>
      <c r="FK59" s="8">
        <f t="shared" si="103"/>
        <v>3319.8573296109194</v>
      </c>
      <c r="FM59" s="10">
        <f t="shared" si="65"/>
        <v>3319.8573296109194</v>
      </c>
      <c r="FN59" s="9">
        <f>FM59*0.026504</f>
        <v>87.989498664007812</v>
      </c>
      <c r="FO59" s="10">
        <f t="shared" si="66"/>
        <v>3231.8678309469115</v>
      </c>
      <c r="FP59" s="8">
        <f t="shared" si="104"/>
        <v>3342.4933431308159</v>
      </c>
      <c r="FR59" s="10">
        <f t="shared" si="67"/>
        <v>3342.4933431308159</v>
      </c>
      <c r="FS59" s="9">
        <f>FR59*0.026504</f>
        <v>88.589443566339142</v>
      </c>
      <c r="FT59" s="10">
        <f t="shared" si="68"/>
        <v>3253.9038995644769</v>
      </c>
      <c r="FU59" s="8">
        <f t="shared" si="105"/>
        <v>3369.583011381183</v>
      </c>
      <c r="FW59" s="10">
        <f t="shared" si="69"/>
        <v>3369.583011381183</v>
      </c>
      <c r="FX59" s="9">
        <f>FW59*0.026504</f>
        <v>89.30742813364688</v>
      </c>
      <c r="FY59" s="10">
        <f t="shared" si="70"/>
        <v>3280.2755832475364</v>
      </c>
      <c r="FZ59" s="8">
        <f t="shared" si="106"/>
        <v>3401.8754926735301</v>
      </c>
    </row>
    <row r="60" spans="1:182" s="9" customFormat="1" x14ac:dyDescent="0.3">
      <c r="A60" s="9">
        <v>74</v>
      </c>
      <c r="B60" s="4">
        <v>7600</v>
      </c>
      <c r="D60" s="9">
        <f t="shared" si="1"/>
        <v>7600</v>
      </c>
      <c r="E60" s="9">
        <f>D60*0.026504</f>
        <v>201.43039999999999</v>
      </c>
      <c r="F60" s="10">
        <f t="shared" si="2"/>
        <v>7398.5695999999998</v>
      </c>
      <c r="G60" s="8">
        <f t="shared" si="71"/>
        <v>7398.5695999999998</v>
      </c>
      <c r="I60" s="10">
        <f t="shared" si="3"/>
        <v>7398.5695999999998</v>
      </c>
      <c r="J60" s="9">
        <f>I60*0.026504</f>
        <v>196.0916886784</v>
      </c>
      <c r="K60" s="10">
        <f t="shared" si="4"/>
        <v>7202.4779113216</v>
      </c>
      <c r="L60" s="8">
        <f t="shared" si="72"/>
        <v>7202.4779113216</v>
      </c>
      <c r="N60" s="10">
        <f t="shared" si="5"/>
        <v>7202.4779113216</v>
      </c>
      <c r="O60" s="9">
        <f>N60*0.026504</f>
        <v>190.89447456166769</v>
      </c>
      <c r="P60" s="10">
        <f t="shared" si="6"/>
        <v>7011.5834367599327</v>
      </c>
      <c r="Q60" s="8">
        <f t="shared" si="73"/>
        <v>7011.5834367599327</v>
      </c>
      <c r="S60" s="10">
        <f t="shared" si="7"/>
        <v>7011.5834367599327</v>
      </c>
      <c r="T60" s="9">
        <f>S60*0.026504</f>
        <v>185.83500740788526</v>
      </c>
      <c r="U60" s="10">
        <f t="shared" si="108"/>
        <v>6825.7484293520474</v>
      </c>
      <c r="V60" s="8">
        <f t="shared" si="74"/>
        <v>6825.7484293520474</v>
      </c>
      <c r="X60" s="10">
        <f t="shared" si="8"/>
        <v>6825.7484293520474</v>
      </c>
      <c r="Y60" s="9">
        <f>X60*0.026504</f>
        <v>180.90963637154667</v>
      </c>
      <c r="Z60" s="10">
        <f t="shared" si="9"/>
        <v>6644.8387929805003</v>
      </c>
      <c r="AA60" s="8">
        <f t="shared" si="75"/>
        <v>6714.2907832491564</v>
      </c>
      <c r="AC60" s="10">
        <f t="shared" si="10"/>
        <v>6714.2907832491564</v>
      </c>
      <c r="AD60" s="9">
        <f>AC60*0.026504</f>
        <v>177.95556291923563</v>
      </c>
      <c r="AE60" s="10">
        <f t="shared" si="11"/>
        <v>6536.335220329921</v>
      </c>
      <c r="AF60" s="8">
        <f t="shared" si="76"/>
        <v>6604.6531290494813</v>
      </c>
      <c r="AH60" s="10">
        <f t="shared" si="12"/>
        <v>6604.6531290494813</v>
      </c>
      <c r="AI60" s="9">
        <f>AH60*0.026504</f>
        <v>175.04972653232744</v>
      </c>
      <c r="AJ60" s="10">
        <f t="shared" si="13"/>
        <v>6429.6034025171539</v>
      </c>
      <c r="AK60" s="8">
        <f t="shared" si="77"/>
        <v>6496.8057481052329</v>
      </c>
      <c r="AM60" s="10">
        <f t="shared" si="14"/>
        <v>6496.8057481052329</v>
      </c>
      <c r="AN60" s="9">
        <f>AM60*0.026504</f>
        <v>172.1913395477811</v>
      </c>
      <c r="AO60" s="10">
        <f t="shared" si="15"/>
        <v>6324.6144085574515</v>
      </c>
      <c r="AP60" s="8">
        <f t="shared" si="78"/>
        <v>6390.719407044423</v>
      </c>
      <c r="AR60" s="10">
        <f t="shared" si="16"/>
        <v>6390.719407044423</v>
      </c>
      <c r="AS60" s="9">
        <f>AR60*0.026504</f>
        <v>169.37962716430539</v>
      </c>
      <c r="AT60" s="10">
        <f t="shared" si="17"/>
        <v>6221.3397798801179</v>
      </c>
      <c r="AU60" s="8">
        <f t="shared" si="79"/>
        <v>6286.3653498467947</v>
      </c>
      <c r="AW60" s="10">
        <f t="shared" si="18"/>
        <v>6286.3653498467947</v>
      </c>
      <c r="AX60" s="9">
        <f>AW60*0.026504</f>
        <v>166.61382723233945</v>
      </c>
      <c r="AY60" s="10">
        <f t="shared" si="19"/>
        <v>6119.7515226144551</v>
      </c>
      <c r="AZ60" s="8">
        <f t="shared" si="80"/>
        <v>5912.2310587775928</v>
      </c>
      <c r="BB60" s="10">
        <f t="shared" si="20"/>
        <v>5912.2310587775928</v>
      </c>
      <c r="BC60" s="9">
        <f>BB60*0.026504</f>
        <v>156.69777198184133</v>
      </c>
      <c r="BD60" s="10">
        <f t="shared" si="21"/>
        <v>5755.5332867957513</v>
      </c>
      <c r="BE60" s="8">
        <f t="shared" si="81"/>
        <v>5853.0141524928767</v>
      </c>
      <c r="BG60" s="10">
        <f t="shared" si="22"/>
        <v>5853.0141524928767</v>
      </c>
      <c r="BH60" s="9">
        <f>BG60*0.026504</f>
        <v>155.1282870976712</v>
      </c>
      <c r="BI60" s="10">
        <f t="shared" si="23"/>
        <v>5697.8858653952057</v>
      </c>
      <c r="BJ60" s="8">
        <f t="shared" si="82"/>
        <v>5794.3903627415075</v>
      </c>
      <c r="BL60" s="10">
        <f t="shared" si="24"/>
        <v>5794.3903627415075</v>
      </c>
      <c r="BM60" s="9">
        <f>BL60*0.026504</f>
        <v>153.57452217410091</v>
      </c>
      <c r="BN60" s="10">
        <f t="shared" si="25"/>
        <v>5640.8158405674067</v>
      </c>
      <c r="BO60" s="8">
        <f t="shared" si="83"/>
        <v>5736.3537488682896</v>
      </c>
      <c r="BQ60" s="10">
        <f t="shared" si="26"/>
        <v>5736.3537488682896</v>
      </c>
      <c r="BR60" s="9">
        <f>BQ60*0.026504</f>
        <v>152.03631976000514</v>
      </c>
      <c r="BS60" s="10">
        <f t="shared" si="27"/>
        <v>5584.3174291082842</v>
      </c>
      <c r="BT60" s="8">
        <f t="shared" si="84"/>
        <v>5678.8984297196221</v>
      </c>
      <c r="BV60" s="10">
        <f t="shared" si="28"/>
        <v>5678.8984297196221</v>
      </c>
      <c r="BW60" s="9">
        <f>BV60*0.026504</f>
        <v>150.51352398128887</v>
      </c>
      <c r="BX60" s="10">
        <f t="shared" si="107"/>
        <v>5528.3849057383331</v>
      </c>
      <c r="BY60" s="8">
        <f t="shared" si="85"/>
        <v>5645.7250564487013</v>
      </c>
      <c r="CA60" s="10">
        <f t="shared" si="29"/>
        <v>5645.7250564487013</v>
      </c>
      <c r="CB60" s="9">
        <f>CA60*0.026504</f>
        <v>149.63429689611638</v>
      </c>
      <c r="CC60" s="10">
        <f t="shared" si="30"/>
        <v>5496.090759552585</v>
      </c>
      <c r="CD60" s="8">
        <f t="shared" si="86"/>
        <v>5613.5541571507119</v>
      </c>
      <c r="CF60" s="10">
        <f t="shared" si="31"/>
        <v>5613.5541571507119</v>
      </c>
      <c r="CG60" s="9">
        <f>CF60*0.026504</f>
        <v>148.78163938112246</v>
      </c>
      <c r="CH60" s="10">
        <f t="shared" si="32"/>
        <v>5464.7725177695893</v>
      </c>
      <c r="CI60" s="8">
        <f t="shared" si="87"/>
        <v>5580.0455450004529</v>
      </c>
      <c r="CK60" s="10">
        <f t="shared" si="33"/>
        <v>5580.0455450004529</v>
      </c>
      <c r="CL60" s="9">
        <f>CK60*0.026504</f>
        <v>147.89352712469201</v>
      </c>
      <c r="CM60" s="10">
        <f t="shared" si="34"/>
        <v>5432.152017875761</v>
      </c>
      <c r="CN60" s="8">
        <f t="shared" si="88"/>
        <v>5546.7603347673994</v>
      </c>
      <c r="CP60" s="10">
        <f t="shared" si="35"/>
        <v>5546.7603347673994</v>
      </c>
      <c r="CQ60" s="9">
        <f>CP60*0.026504</f>
        <v>147.01133591267515</v>
      </c>
      <c r="CR60" s="10">
        <f t="shared" si="36"/>
        <v>5399.7489988547241</v>
      </c>
      <c r="CS60" s="8">
        <f t="shared" si="89"/>
        <v>5513.6970370309682</v>
      </c>
      <c r="CU60" s="10">
        <f t="shared" si="37"/>
        <v>5513.6970370309682</v>
      </c>
      <c r="CV60" s="9">
        <f>CU60*0.026504</f>
        <v>146.13502626946877</v>
      </c>
      <c r="CW60" s="10">
        <f t="shared" si="38"/>
        <v>5367.5620107614996</v>
      </c>
      <c r="CX60" s="8">
        <f t="shared" si="90"/>
        <v>3510.3324643597784</v>
      </c>
      <c r="CZ60" s="10">
        <f t="shared" si="39"/>
        <v>3510.3324643597784</v>
      </c>
      <c r="DA60" s="9">
        <f>CZ60*0.026504</f>
        <v>93.037851635391561</v>
      </c>
      <c r="DB60" s="10">
        <f t="shared" si="40"/>
        <v>3417.2946127243868</v>
      </c>
      <c r="DC60" s="8">
        <f t="shared" si="91"/>
        <v>3527.2615195768672</v>
      </c>
      <c r="DE60" s="10">
        <f t="shared" si="41"/>
        <v>3527.2615195768672</v>
      </c>
      <c r="DF60" s="9">
        <f>DE60*0.026504</f>
        <v>93.486539314865283</v>
      </c>
      <c r="DG60" s="10">
        <f t="shared" si="42"/>
        <v>3433.7749802620019</v>
      </c>
      <c r="DH60" s="8">
        <f t="shared" si="92"/>
        <v>3541.0916205520007</v>
      </c>
      <c r="DJ60" s="10">
        <f t="shared" si="43"/>
        <v>3541.0916205520007</v>
      </c>
      <c r="DK60" s="9">
        <f>DJ60*0.026504</f>
        <v>93.853092311110231</v>
      </c>
      <c r="DL60" s="10">
        <f t="shared" si="44"/>
        <v>3447.2385282408904</v>
      </c>
      <c r="DM60" s="8">
        <f t="shared" si="93"/>
        <v>3555.6171833938406</v>
      </c>
      <c r="DO60" s="10">
        <f t="shared" si="45"/>
        <v>3555.6171833938406</v>
      </c>
      <c r="DP60" s="9">
        <f>DO60*0.026504</f>
        <v>94.238077828670356</v>
      </c>
      <c r="DQ60" s="10">
        <f t="shared" si="46"/>
        <v>3461.3791055651704</v>
      </c>
      <c r="DR60" s="8">
        <f t="shared" si="94"/>
        <v>3569.3354873993085</v>
      </c>
      <c r="DT60" s="10">
        <f t="shared" si="47"/>
        <v>3569.3354873993085</v>
      </c>
      <c r="DU60" s="9">
        <f>DT60*0.026504</f>
        <v>94.601667758031269</v>
      </c>
      <c r="DV60" s="10">
        <f t="shared" si="48"/>
        <v>3474.733819641277</v>
      </c>
      <c r="DW60" s="8">
        <f t="shared" si="95"/>
        <v>3602.7250646181897</v>
      </c>
      <c r="DY60" s="10">
        <f t="shared" si="49"/>
        <v>3602.7250646181897</v>
      </c>
      <c r="DZ60" s="9">
        <f>DY60*0.026504</f>
        <v>95.486625112640496</v>
      </c>
      <c r="EA60" s="10">
        <f t="shared" si="50"/>
        <v>3507.2384395055492</v>
      </c>
      <c r="EB60" s="8">
        <f t="shared" si="96"/>
        <v>3632.2853955205055</v>
      </c>
      <c r="ED60" s="10">
        <f t="shared" si="51"/>
        <v>3632.2853955205055</v>
      </c>
      <c r="EE60" s="9">
        <f>ED60*0.026504</f>
        <v>96.270092122875482</v>
      </c>
      <c r="EF60" s="10">
        <f t="shared" si="52"/>
        <v>3536.0153033976299</v>
      </c>
      <c r="EG60" s="8">
        <f t="shared" si="97"/>
        <v>3660.2831088782796</v>
      </c>
      <c r="EI60" s="10">
        <f t="shared" si="53"/>
        <v>3660.2831088782796</v>
      </c>
      <c r="EJ60" s="9">
        <f>EI60*0.026504</f>
        <v>97.012143517709916</v>
      </c>
      <c r="EK60" s="10">
        <f t="shared" si="54"/>
        <v>3563.2709653605698</v>
      </c>
      <c r="EL60" s="8">
        <f t="shared" si="98"/>
        <v>3688.2091835801803</v>
      </c>
      <c r="EN60" s="10">
        <f t="shared" si="55"/>
        <v>3688.2091835801803</v>
      </c>
      <c r="EO60" s="9">
        <f>EN60*0.026504</f>
        <v>97.752296201609099</v>
      </c>
      <c r="EP60" s="10">
        <f t="shared" si="56"/>
        <v>3590.4568873785711</v>
      </c>
      <c r="EQ60" s="8">
        <f t="shared" si="99"/>
        <v>3716.8033220425427</v>
      </c>
      <c r="ES60" s="10">
        <f t="shared" si="57"/>
        <v>3716.8033220425427</v>
      </c>
      <c r="ET60" s="9">
        <f>ES60*0.026504</f>
        <v>98.510155247415554</v>
      </c>
      <c r="EU60" s="10">
        <f t="shared" si="58"/>
        <v>3618.293166795127</v>
      </c>
      <c r="EV60" s="8">
        <f t="shared" si="100"/>
        <v>2955.6505505643127</v>
      </c>
      <c r="EX60" s="10">
        <f t="shared" si="59"/>
        <v>2955.6505505643127</v>
      </c>
      <c r="EY60" s="9">
        <f>EX60*0.026504</f>
        <v>78.336562192156535</v>
      </c>
      <c r="EZ60" s="10">
        <f t="shared" si="60"/>
        <v>2877.313988372156</v>
      </c>
      <c r="FA60" s="8">
        <f t="shared" si="101"/>
        <v>3027.8356410333336</v>
      </c>
      <c r="FC60" s="10">
        <f t="shared" si="61"/>
        <v>3027.8356410333336</v>
      </c>
      <c r="FD60" s="9">
        <f>FC60*0.026504</f>
        <v>80.249755829947475</v>
      </c>
      <c r="FE60" s="10">
        <f t="shared" si="62"/>
        <v>2947.5858852033862</v>
      </c>
      <c r="FF60" s="8">
        <f t="shared" si="102"/>
        <v>3096.9553596338942</v>
      </c>
      <c r="FH60" s="10">
        <f t="shared" si="63"/>
        <v>3096.9553596338942</v>
      </c>
      <c r="FI60" s="9">
        <f>FH60*0.026504</f>
        <v>82.081704851736731</v>
      </c>
      <c r="FJ60" s="10">
        <f t="shared" si="64"/>
        <v>3014.8736547821572</v>
      </c>
      <c r="FK60" s="8">
        <f t="shared" si="103"/>
        <v>3164.4736458655657</v>
      </c>
      <c r="FM60" s="10">
        <f t="shared" si="65"/>
        <v>3164.4736458655657</v>
      </c>
      <c r="FN60" s="9">
        <f>FM60*0.026504</f>
        <v>83.871209510020947</v>
      </c>
      <c r="FO60" s="10">
        <f t="shared" si="66"/>
        <v>3080.6024363555448</v>
      </c>
      <c r="FP60" s="8">
        <f t="shared" si="104"/>
        <v>3231.8678309469115</v>
      </c>
      <c r="FR60" s="10">
        <f t="shared" si="67"/>
        <v>3231.8678309469115</v>
      </c>
      <c r="FS60" s="9">
        <f>FR60*0.026504</f>
        <v>85.657424991416946</v>
      </c>
      <c r="FT60" s="10">
        <f t="shared" si="68"/>
        <v>3146.2104059554945</v>
      </c>
      <c r="FU60" s="8">
        <f t="shared" si="105"/>
        <v>3253.9038995644769</v>
      </c>
      <c r="FW60" s="10">
        <f t="shared" si="69"/>
        <v>3253.9038995644769</v>
      </c>
      <c r="FX60" s="9">
        <f>FW60*0.026504</f>
        <v>86.241468954056899</v>
      </c>
      <c r="FY60" s="10">
        <f t="shared" si="70"/>
        <v>3167.66243061042</v>
      </c>
      <c r="FZ60" s="8">
        <f t="shared" si="106"/>
        <v>3280.2755832475364</v>
      </c>
    </row>
    <row r="61" spans="1:182" s="4" customFormat="1" x14ac:dyDescent="0.3">
      <c r="A61" s="4">
        <v>75</v>
      </c>
      <c r="B61" s="4">
        <v>7600</v>
      </c>
      <c r="D61" s="4">
        <f t="shared" si="1"/>
        <v>7600</v>
      </c>
      <c r="E61" s="4">
        <f>D61*0.044924</f>
        <v>341.42239999999998</v>
      </c>
      <c r="F61" s="11">
        <f t="shared" si="2"/>
        <v>7258.5775999999996</v>
      </c>
      <c r="G61" s="8">
        <f t="shared" si="71"/>
        <v>7398.5695999999998</v>
      </c>
      <c r="I61" s="11">
        <f t="shared" si="3"/>
        <v>7398.5695999999998</v>
      </c>
      <c r="J61" s="4">
        <f>I61*0.044924</f>
        <v>332.37334071039999</v>
      </c>
      <c r="K61" s="11">
        <f t="shared" si="4"/>
        <v>7066.1962592895998</v>
      </c>
      <c r="L61" s="8">
        <f t="shared" si="72"/>
        <v>7202.4779113216</v>
      </c>
      <c r="N61" s="11">
        <f t="shared" si="5"/>
        <v>7202.4779113216</v>
      </c>
      <c r="O61" s="4">
        <f>N61*0.044924</f>
        <v>323.56411768821152</v>
      </c>
      <c r="P61" s="11">
        <f t="shared" si="6"/>
        <v>6878.9137936333882</v>
      </c>
      <c r="Q61" s="8">
        <f t="shared" si="73"/>
        <v>7011.5834367599327</v>
      </c>
      <c r="S61" s="11">
        <f t="shared" si="7"/>
        <v>7011.5834367599327</v>
      </c>
      <c r="T61" s="4">
        <f>S61*0.044924</f>
        <v>314.98837431300319</v>
      </c>
      <c r="U61" s="11">
        <f t="shared" si="108"/>
        <v>6696.5950624469297</v>
      </c>
      <c r="V61" s="8">
        <f t="shared" si="74"/>
        <v>6825.7484293520474</v>
      </c>
      <c r="X61" s="11">
        <f t="shared" si="8"/>
        <v>6825.7484293520474</v>
      </c>
      <c r="Y61" s="4">
        <f>X61*0.044924</f>
        <v>306.63992244021136</v>
      </c>
      <c r="Z61" s="11">
        <f t="shared" si="9"/>
        <v>6519.1085069118362</v>
      </c>
      <c r="AA61" s="8">
        <f t="shared" si="75"/>
        <v>6644.8387929805003</v>
      </c>
      <c r="AC61" s="11">
        <f t="shared" si="10"/>
        <v>6644.8387929805003</v>
      </c>
      <c r="AD61" s="4">
        <f>AC61*0.044924</f>
        <v>298.51273793585597</v>
      </c>
      <c r="AE61" s="11">
        <f t="shared" si="11"/>
        <v>6346.3260550446448</v>
      </c>
      <c r="AF61" s="8">
        <f t="shared" si="76"/>
        <v>6536.335220329921</v>
      </c>
      <c r="AH61" s="11">
        <f t="shared" si="12"/>
        <v>6536.335220329921</v>
      </c>
      <c r="AI61" s="4">
        <f>AH61*0.044924</f>
        <v>293.63832343810134</v>
      </c>
      <c r="AJ61" s="11">
        <f t="shared" si="13"/>
        <v>6242.69689689182</v>
      </c>
      <c r="AK61" s="8">
        <f t="shared" si="77"/>
        <v>6429.6034025171539</v>
      </c>
      <c r="AM61" s="11">
        <f t="shared" si="14"/>
        <v>6429.6034025171539</v>
      </c>
      <c r="AN61" s="4">
        <f>AM61*0.044924</f>
        <v>288.84350325468063</v>
      </c>
      <c r="AO61" s="11">
        <f t="shared" si="15"/>
        <v>6140.7598992624735</v>
      </c>
      <c r="AP61" s="8">
        <f t="shared" si="78"/>
        <v>6324.6144085574515</v>
      </c>
      <c r="AR61" s="11">
        <f t="shared" si="16"/>
        <v>6324.6144085574515</v>
      </c>
      <c r="AS61" s="4">
        <f>AR61*0.044924</f>
        <v>284.12697769003495</v>
      </c>
      <c r="AT61" s="11">
        <f t="shared" si="17"/>
        <v>6040.4874308674162</v>
      </c>
      <c r="AU61" s="8">
        <f t="shared" si="79"/>
        <v>6221.3397798801179</v>
      </c>
      <c r="AW61" s="11">
        <f t="shared" si="18"/>
        <v>6221.3397798801179</v>
      </c>
      <c r="AX61" s="4">
        <f>AW61*0.044924</f>
        <v>279.48746827133442</v>
      </c>
      <c r="AY61" s="11">
        <f t="shared" si="19"/>
        <v>5941.8523116087836</v>
      </c>
      <c r="AZ61" s="8">
        <f t="shared" si="80"/>
        <v>6119.7515226144551</v>
      </c>
      <c r="BB61" s="11">
        <f t="shared" si="20"/>
        <v>6119.7515226144551</v>
      </c>
      <c r="BC61" s="4">
        <f>BB61*0.044924</f>
        <v>274.92371740193175</v>
      </c>
      <c r="BD61" s="11">
        <f t="shared" si="21"/>
        <v>5844.8278052125233</v>
      </c>
      <c r="BE61" s="8">
        <f t="shared" si="81"/>
        <v>5755.5332867957513</v>
      </c>
      <c r="BG61" s="11">
        <f t="shared" si="22"/>
        <v>5755.5332867957513</v>
      </c>
      <c r="BH61" s="4">
        <f>BG61*0.044924</f>
        <v>258.56157737601234</v>
      </c>
      <c r="BI61" s="11">
        <f t="shared" si="23"/>
        <v>5496.9717094197385</v>
      </c>
      <c r="BJ61" s="8">
        <f t="shared" si="82"/>
        <v>5697.8858653952057</v>
      </c>
      <c r="BL61" s="11">
        <f t="shared" si="24"/>
        <v>5697.8858653952057</v>
      </c>
      <c r="BM61" s="4">
        <f>BL61*0.044924</f>
        <v>255.97182461701422</v>
      </c>
      <c r="BN61" s="11">
        <f t="shared" si="25"/>
        <v>5441.9140407781915</v>
      </c>
      <c r="BO61" s="8">
        <f t="shared" si="83"/>
        <v>5640.8158405674067</v>
      </c>
      <c r="BQ61" s="11">
        <f t="shared" si="26"/>
        <v>5640.8158405674067</v>
      </c>
      <c r="BR61" s="4">
        <f>BQ61*0.044924</f>
        <v>253.40801082165018</v>
      </c>
      <c r="BS61" s="11">
        <f t="shared" si="27"/>
        <v>5387.4078297457563</v>
      </c>
      <c r="BT61" s="8">
        <f t="shared" si="84"/>
        <v>5584.3174291082842</v>
      </c>
      <c r="BV61" s="11">
        <f t="shared" si="28"/>
        <v>5584.3174291082842</v>
      </c>
      <c r="BW61" s="4">
        <f>BV61*0.044924</f>
        <v>250.86987618526055</v>
      </c>
      <c r="BX61" s="11">
        <f t="shared" si="107"/>
        <v>5333.447552923024</v>
      </c>
      <c r="BY61" s="8">
        <f t="shared" si="85"/>
        <v>5528.3849057383331</v>
      </c>
      <c r="CA61" s="11">
        <f t="shared" si="29"/>
        <v>5528.3849057383331</v>
      </c>
      <c r="CB61" s="4">
        <f>CA61*0.044924</f>
        <v>248.35716350538888</v>
      </c>
      <c r="CC61" s="11">
        <f t="shared" si="30"/>
        <v>5280.0277422329445</v>
      </c>
      <c r="CD61" s="8">
        <f t="shared" si="86"/>
        <v>5496.090759552585</v>
      </c>
      <c r="CF61" s="11">
        <f t="shared" si="31"/>
        <v>5496.090759552585</v>
      </c>
      <c r="CG61" s="4">
        <f>CF61*0.044924</f>
        <v>246.90638128214033</v>
      </c>
      <c r="CH61" s="11">
        <f t="shared" si="32"/>
        <v>5249.1843782704445</v>
      </c>
      <c r="CI61" s="8">
        <f t="shared" si="87"/>
        <v>5464.7725177695893</v>
      </c>
      <c r="CK61" s="11">
        <f t="shared" si="33"/>
        <v>5464.7725177695893</v>
      </c>
      <c r="CL61" s="4">
        <f>CK61*0.044924</f>
        <v>245.49944058828103</v>
      </c>
      <c r="CM61" s="11">
        <f t="shared" si="34"/>
        <v>5219.2730771813085</v>
      </c>
      <c r="CN61" s="8">
        <f t="shared" si="88"/>
        <v>5432.152017875761</v>
      </c>
      <c r="CP61" s="11">
        <f t="shared" si="35"/>
        <v>5432.152017875761</v>
      </c>
      <c r="CQ61" s="4">
        <f>CP61*0.044924</f>
        <v>244.03399725105069</v>
      </c>
      <c r="CR61" s="11">
        <f t="shared" si="36"/>
        <v>5188.11802062471</v>
      </c>
      <c r="CS61" s="8">
        <f t="shared" si="89"/>
        <v>5399.7489988547241</v>
      </c>
      <c r="CU61" s="11">
        <f t="shared" si="37"/>
        <v>5399.7489988547241</v>
      </c>
      <c r="CV61" s="4">
        <f>CU61*0.044924</f>
        <v>242.57832402454963</v>
      </c>
      <c r="CW61" s="11">
        <f t="shared" si="38"/>
        <v>5157.170674830174</v>
      </c>
      <c r="CX61" s="8">
        <f t="shared" si="90"/>
        <v>5367.5620107614996</v>
      </c>
      <c r="CZ61" s="11">
        <f t="shared" si="39"/>
        <v>5367.5620107614996</v>
      </c>
      <c r="DA61" s="4">
        <f>CZ61*0.044924</f>
        <v>241.1323557714496</v>
      </c>
      <c r="DB61" s="11">
        <f t="shared" si="40"/>
        <v>5126.42965499005</v>
      </c>
      <c r="DC61" s="8">
        <f t="shared" si="91"/>
        <v>3417.2946127243868</v>
      </c>
      <c r="DE61" s="11">
        <f t="shared" si="41"/>
        <v>3417.2946127243868</v>
      </c>
      <c r="DF61" s="4">
        <f>DE61*0.044924</f>
        <v>153.51854318203036</v>
      </c>
      <c r="DG61" s="11">
        <f t="shared" si="42"/>
        <v>3263.7760695423563</v>
      </c>
      <c r="DH61" s="8">
        <f t="shared" si="92"/>
        <v>3433.7749802620019</v>
      </c>
      <c r="DJ61" s="11">
        <f t="shared" si="43"/>
        <v>3433.7749802620019</v>
      </c>
      <c r="DK61" s="4">
        <f>DJ61*0.044924</f>
        <v>154.25890721329017</v>
      </c>
      <c r="DL61" s="11">
        <f t="shared" si="44"/>
        <v>3279.5160730487119</v>
      </c>
      <c r="DM61" s="8">
        <f t="shared" si="93"/>
        <v>3447.2385282408904</v>
      </c>
      <c r="DO61" s="11">
        <f t="shared" si="45"/>
        <v>3447.2385282408904</v>
      </c>
      <c r="DP61" s="4">
        <f>DO61*0.044924</f>
        <v>154.86374364269375</v>
      </c>
      <c r="DQ61" s="11">
        <f t="shared" si="46"/>
        <v>3292.3747845981966</v>
      </c>
      <c r="DR61" s="8">
        <f t="shared" si="94"/>
        <v>3461.3791055651704</v>
      </c>
      <c r="DT61" s="11">
        <f t="shared" si="47"/>
        <v>3461.3791055651704</v>
      </c>
      <c r="DU61" s="4">
        <f>DT61*0.044924</f>
        <v>155.49899493840971</v>
      </c>
      <c r="DV61" s="11">
        <f t="shared" si="48"/>
        <v>3305.8801106267606</v>
      </c>
      <c r="DW61" s="8">
        <f t="shared" si="95"/>
        <v>3474.733819641277</v>
      </c>
      <c r="DY61" s="11">
        <f t="shared" si="49"/>
        <v>3474.733819641277</v>
      </c>
      <c r="DZ61" s="4">
        <f>DY61*0.044924</f>
        <v>156.09894211356473</v>
      </c>
      <c r="EA61" s="11">
        <f t="shared" si="50"/>
        <v>3318.6348775277124</v>
      </c>
      <c r="EB61" s="8">
        <f t="shared" si="96"/>
        <v>3507.2384395055492</v>
      </c>
      <c r="ED61" s="11">
        <f t="shared" si="51"/>
        <v>3507.2384395055492</v>
      </c>
      <c r="EE61" s="4">
        <f>ED61*0.044924</f>
        <v>157.55917965634728</v>
      </c>
      <c r="EF61" s="11">
        <f t="shared" si="52"/>
        <v>3349.679259849202</v>
      </c>
      <c r="EG61" s="8">
        <f t="shared" si="97"/>
        <v>3536.0153033976299</v>
      </c>
      <c r="EI61" s="11">
        <f t="shared" si="53"/>
        <v>3536.0153033976299</v>
      </c>
      <c r="EJ61" s="4">
        <f>EI61*0.044924</f>
        <v>158.85195148983513</v>
      </c>
      <c r="EK61" s="11">
        <f t="shared" si="54"/>
        <v>3377.1633519077945</v>
      </c>
      <c r="EL61" s="8">
        <f t="shared" si="98"/>
        <v>3563.2709653605698</v>
      </c>
      <c r="EN61" s="11">
        <f t="shared" si="55"/>
        <v>3563.2709653605698</v>
      </c>
      <c r="EO61" s="4">
        <f>EN61*0.044924</f>
        <v>160.07638484785824</v>
      </c>
      <c r="EP61" s="11">
        <f t="shared" si="56"/>
        <v>3403.1945805127116</v>
      </c>
      <c r="EQ61" s="8">
        <f t="shared" si="99"/>
        <v>3590.4568873785711</v>
      </c>
      <c r="ES61" s="11">
        <f t="shared" si="57"/>
        <v>3590.4568873785711</v>
      </c>
      <c r="ET61" s="4">
        <f>ES61*0.044924</f>
        <v>161.29768520859491</v>
      </c>
      <c r="EU61" s="11">
        <f t="shared" si="58"/>
        <v>3429.1592021699762</v>
      </c>
      <c r="EV61" s="8">
        <f t="shared" si="100"/>
        <v>3618.293166795127</v>
      </c>
      <c r="EX61" s="11">
        <f t="shared" si="59"/>
        <v>3618.293166795127</v>
      </c>
      <c r="EY61" s="4">
        <f>EX61*0.044924</f>
        <v>162.54820222510429</v>
      </c>
      <c r="EZ61" s="11">
        <f t="shared" si="60"/>
        <v>3455.7449645700226</v>
      </c>
      <c r="FA61" s="8">
        <f t="shared" si="101"/>
        <v>2877.313988372156</v>
      </c>
      <c r="FC61" s="11">
        <f t="shared" si="61"/>
        <v>2877.313988372156</v>
      </c>
      <c r="FD61" s="4">
        <f>FC61*0.044924</f>
        <v>129.26045361363074</v>
      </c>
      <c r="FE61" s="11">
        <f t="shared" si="62"/>
        <v>2748.0535347585251</v>
      </c>
      <c r="FF61" s="8">
        <f t="shared" si="102"/>
        <v>2947.5858852033862</v>
      </c>
      <c r="FH61" s="11">
        <f t="shared" si="63"/>
        <v>2947.5858852033862</v>
      </c>
      <c r="FI61" s="4">
        <f>FH61*0.044924</f>
        <v>132.4173483068769</v>
      </c>
      <c r="FJ61" s="11">
        <f t="shared" si="64"/>
        <v>2815.1685368965091</v>
      </c>
      <c r="FK61" s="8">
        <f t="shared" si="103"/>
        <v>3014.8736547821572</v>
      </c>
      <c r="FM61" s="11">
        <f t="shared" si="65"/>
        <v>3014.8736547821572</v>
      </c>
      <c r="FN61" s="4">
        <f>FM61*0.044924</f>
        <v>135.44018406743362</v>
      </c>
      <c r="FO61" s="11">
        <f t="shared" si="66"/>
        <v>2879.4334707147236</v>
      </c>
      <c r="FP61" s="8">
        <f t="shared" si="104"/>
        <v>3080.6024363555448</v>
      </c>
      <c r="FR61" s="11">
        <f t="shared" si="67"/>
        <v>3080.6024363555448</v>
      </c>
      <c r="FS61" s="4">
        <f>FR61*0.044924</f>
        <v>138.39298385083649</v>
      </c>
      <c r="FT61" s="11">
        <f t="shared" si="68"/>
        <v>2942.2094525047082</v>
      </c>
      <c r="FU61" s="8">
        <f t="shared" si="105"/>
        <v>3146.2104059554945</v>
      </c>
      <c r="FW61" s="11">
        <f t="shared" si="69"/>
        <v>3146.2104059554945</v>
      </c>
      <c r="FX61" s="4">
        <f>FW61*0.044924</f>
        <v>141.34035627714462</v>
      </c>
      <c r="FY61" s="11">
        <f t="shared" si="70"/>
        <v>3004.8700496783499</v>
      </c>
      <c r="FZ61" s="8">
        <f t="shared" si="106"/>
        <v>3167.66243061042</v>
      </c>
    </row>
    <row r="62" spans="1:182" s="4" customFormat="1" x14ac:dyDescent="0.3">
      <c r="A62" s="4">
        <v>76</v>
      </c>
      <c r="B62" s="4">
        <v>7600</v>
      </c>
      <c r="D62" s="4">
        <f t="shared" si="1"/>
        <v>7600</v>
      </c>
      <c r="E62" s="4">
        <f>D62*0.044924</f>
        <v>341.42239999999998</v>
      </c>
      <c r="F62" s="11">
        <f t="shared" si="2"/>
        <v>7258.5775999999996</v>
      </c>
      <c r="G62" s="8">
        <f t="shared" si="71"/>
        <v>7258.5775999999996</v>
      </c>
      <c r="I62" s="11">
        <f t="shared" si="3"/>
        <v>7258.5775999999996</v>
      </c>
      <c r="J62" s="4">
        <f>I62*0.044924</f>
        <v>326.08434010239995</v>
      </c>
      <c r="K62" s="11">
        <f t="shared" si="4"/>
        <v>6932.4932598975993</v>
      </c>
      <c r="L62" s="8">
        <f t="shared" si="72"/>
        <v>7066.1962592895998</v>
      </c>
      <c r="N62" s="11">
        <f t="shared" si="5"/>
        <v>7066.1962592895998</v>
      </c>
      <c r="O62" s="4">
        <f>N62*0.044924</f>
        <v>317.44180075232595</v>
      </c>
      <c r="P62" s="11">
        <f t="shared" si="6"/>
        <v>6748.7544585372734</v>
      </c>
      <c r="Q62" s="8">
        <f t="shared" si="73"/>
        <v>6878.9137936333882</v>
      </c>
      <c r="S62" s="11">
        <f t="shared" si="7"/>
        <v>6878.9137936333882</v>
      </c>
      <c r="T62" s="4">
        <f>S62*0.044924</f>
        <v>309.02832326518632</v>
      </c>
      <c r="U62" s="11">
        <f t="shared" si="108"/>
        <v>6569.8854703682018</v>
      </c>
      <c r="V62" s="8">
        <f t="shared" si="74"/>
        <v>6696.5950624469297</v>
      </c>
      <c r="X62" s="11">
        <f t="shared" si="8"/>
        <v>6696.5950624469297</v>
      </c>
      <c r="Y62" s="4">
        <f>X62*0.044924</f>
        <v>300.83783658536584</v>
      </c>
      <c r="Z62" s="11">
        <f t="shared" si="9"/>
        <v>6395.7572258615637</v>
      </c>
      <c r="AA62" s="8">
        <f t="shared" si="75"/>
        <v>6519.1085069118362</v>
      </c>
      <c r="AC62" s="11">
        <f t="shared" si="10"/>
        <v>6519.1085069118362</v>
      </c>
      <c r="AD62" s="4">
        <f>AC62*0.044924</f>
        <v>292.8644305645073</v>
      </c>
      <c r="AE62" s="11">
        <f t="shared" si="11"/>
        <v>6226.2440763473287</v>
      </c>
      <c r="AF62" s="8">
        <f t="shared" si="76"/>
        <v>6346.3260550446448</v>
      </c>
      <c r="AH62" s="11">
        <f t="shared" si="12"/>
        <v>6346.3260550446448</v>
      </c>
      <c r="AI62" s="4">
        <f>AH62*0.044924</f>
        <v>285.10235169682562</v>
      </c>
      <c r="AJ62" s="11">
        <f t="shared" si="13"/>
        <v>6061.2237033478195</v>
      </c>
      <c r="AK62" s="8">
        <f t="shared" si="77"/>
        <v>6242.69689689182</v>
      </c>
      <c r="AM62" s="11">
        <f t="shared" si="14"/>
        <v>6242.69689689182</v>
      </c>
      <c r="AN62" s="4">
        <f>AM62*0.044924</f>
        <v>280.44691539596812</v>
      </c>
      <c r="AO62" s="11">
        <f t="shared" si="15"/>
        <v>5962.2499814958519</v>
      </c>
      <c r="AP62" s="8">
        <f t="shared" si="78"/>
        <v>6140.7598992624735</v>
      </c>
      <c r="AR62" s="11">
        <f t="shared" si="16"/>
        <v>6140.7598992624735</v>
      </c>
      <c r="AS62" s="4">
        <f>AR62*0.044924</f>
        <v>275.86749771446733</v>
      </c>
      <c r="AT62" s="11">
        <f t="shared" si="17"/>
        <v>5864.8924015480061</v>
      </c>
      <c r="AU62" s="8">
        <f t="shared" si="79"/>
        <v>6040.4874308674162</v>
      </c>
      <c r="AW62" s="11">
        <f t="shared" si="18"/>
        <v>6040.4874308674162</v>
      </c>
      <c r="AX62" s="4">
        <f>AW62*0.044924</f>
        <v>271.36285734428782</v>
      </c>
      <c r="AY62" s="11">
        <f t="shared" si="19"/>
        <v>5769.1245735231287</v>
      </c>
      <c r="AZ62" s="8">
        <f t="shared" si="80"/>
        <v>5941.8523116087836</v>
      </c>
      <c r="BB62" s="11">
        <f t="shared" si="20"/>
        <v>5941.8523116087836</v>
      </c>
      <c r="BC62" s="4">
        <f>BB62*0.044924</f>
        <v>266.93177324671296</v>
      </c>
      <c r="BD62" s="11">
        <f t="shared" si="21"/>
        <v>5674.9205383620701</v>
      </c>
      <c r="BE62" s="8">
        <f t="shared" si="81"/>
        <v>5844.8278052125233</v>
      </c>
      <c r="BG62" s="11">
        <f t="shared" si="22"/>
        <v>5844.8278052125233</v>
      </c>
      <c r="BH62" s="4">
        <f>BG62*0.044924</f>
        <v>262.57304432136738</v>
      </c>
      <c r="BI62" s="11">
        <f t="shared" si="23"/>
        <v>5582.2547608911564</v>
      </c>
      <c r="BJ62" s="8">
        <f t="shared" si="82"/>
        <v>5496.9717094197385</v>
      </c>
      <c r="BL62" s="11">
        <f t="shared" si="24"/>
        <v>5496.9717094197385</v>
      </c>
      <c r="BM62" s="4">
        <f>BL62*0.044924</f>
        <v>246.94595707397232</v>
      </c>
      <c r="BN62" s="11">
        <f t="shared" si="25"/>
        <v>5250.0257523457658</v>
      </c>
      <c r="BO62" s="8">
        <f t="shared" si="83"/>
        <v>5441.9140407781915</v>
      </c>
      <c r="BQ62" s="11">
        <f t="shared" si="26"/>
        <v>5441.9140407781915</v>
      </c>
      <c r="BR62" s="4">
        <f>BQ62*0.044924</f>
        <v>244.47254636791948</v>
      </c>
      <c r="BS62" s="11">
        <f t="shared" si="27"/>
        <v>5197.4414944102718</v>
      </c>
      <c r="BT62" s="8">
        <f t="shared" si="84"/>
        <v>5387.4078297457563</v>
      </c>
      <c r="BV62" s="11">
        <f t="shared" si="28"/>
        <v>5387.4078297457563</v>
      </c>
      <c r="BW62" s="4">
        <f>BV62*0.044924</f>
        <v>242.02390934349836</v>
      </c>
      <c r="BX62" s="11">
        <f t="shared" si="107"/>
        <v>5145.3839204022579</v>
      </c>
      <c r="BY62" s="8">
        <f t="shared" si="85"/>
        <v>5333.447552923024</v>
      </c>
      <c r="CA62" s="11">
        <f t="shared" si="29"/>
        <v>5333.447552923024</v>
      </c>
      <c r="CB62" s="4">
        <f>CA62*0.044924</f>
        <v>239.59979786751393</v>
      </c>
      <c r="CC62" s="11">
        <f t="shared" si="30"/>
        <v>5093.8477550555099</v>
      </c>
      <c r="CD62" s="8">
        <f t="shared" si="86"/>
        <v>5280.0277422329445</v>
      </c>
      <c r="CF62" s="11">
        <f t="shared" si="31"/>
        <v>5280.0277422329445</v>
      </c>
      <c r="CG62" s="4">
        <f>CF62*0.044924</f>
        <v>237.19996629207279</v>
      </c>
      <c r="CH62" s="11">
        <f t="shared" si="32"/>
        <v>5042.827775940872</v>
      </c>
      <c r="CI62" s="8">
        <f t="shared" si="87"/>
        <v>5249.1843782704445</v>
      </c>
      <c r="CK62" s="11">
        <f t="shared" si="33"/>
        <v>5249.1843782704445</v>
      </c>
      <c r="CL62" s="4">
        <f>CK62*0.044924</f>
        <v>235.81435900942145</v>
      </c>
      <c r="CM62" s="11">
        <f t="shared" si="34"/>
        <v>5013.3700192610231</v>
      </c>
      <c r="CN62" s="8">
        <f t="shared" si="88"/>
        <v>5219.2730771813085</v>
      </c>
      <c r="CP62" s="11">
        <f t="shared" si="35"/>
        <v>5219.2730771813085</v>
      </c>
      <c r="CQ62" s="4">
        <f>CP62*0.044924</f>
        <v>234.47062371929309</v>
      </c>
      <c r="CR62" s="11">
        <f t="shared" si="36"/>
        <v>4984.8024534620154</v>
      </c>
      <c r="CS62" s="8">
        <f t="shared" si="89"/>
        <v>5188.11802062471</v>
      </c>
      <c r="CU62" s="11">
        <f t="shared" si="37"/>
        <v>5188.11802062471</v>
      </c>
      <c r="CV62" s="4">
        <f>CU62*0.044924</f>
        <v>233.07101395854446</v>
      </c>
      <c r="CW62" s="11">
        <f t="shared" si="38"/>
        <v>4955.0470066661655</v>
      </c>
      <c r="CX62" s="8">
        <f t="shared" si="90"/>
        <v>5157.170674830174</v>
      </c>
      <c r="CZ62" s="11">
        <f t="shared" si="39"/>
        <v>5157.170674830174</v>
      </c>
      <c r="DA62" s="4">
        <f>CZ62*0.044924</f>
        <v>231.68073539607073</v>
      </c>
      <c r="DB62" s="11">
        <f t="shared" si="40"/>
        <v>4925.4899394341037</v>
      </c>
      <c r="DC62" s="8">
        <f t="shared" si="91"/>
        <v>5126.42965499005</v>
      </c>
      <c r="DE62" s="11">
        <f t="shared" si="41"/>
        <v>5126.42965499005</v>
      </c>
      <c r="DF62" s="4">
        <f>DE62*0.044924</f>
        <v>230.29972582077301</v>
      </c>
      <c r="DG62" s="11">
        <f t="shared" si="42"/>
        <v>4896.1299291692767</v>
      </c>
      <c r="DH62" s="8">
        <f t="shared" si="92"/>
        <v>3263.7760695423563</v>
      </c>
      <c r="DJ62" s="11">
        <f t="shared" si="43"/>
        <v>3263.7760695423563</v>
      </c>
      <c r="DK62" s="4">
        <f>DJ62*0.044924</f>
        <v>146.6218761481208</v>
      </c>
      <c r="DL62" s="11">
        <f t="shared" si="44"/>
        <v>3117.1541933942353</v>
      </c>
      <c r="DM62" s="8">
        <f t="shared" si="93"/>
        <v>3279.5160730487119</v>
      </c>
      <c r="DO62" s="11">
        <f t="shared" si="45"/>
        <v>3279.5160730487119</v>
      </c>
      <c r="DP62" s="4">
        <f>DO62*0.044924</f>
        <v>147.32898006564034</v>
      </c>
      <c r="DQ62" s="11">
        <f t="shared" si="46"/>
        <v>3132.1870929830716</v>
      </c>
      <c r="DR62" s="8">
        <f t="shared" si="94"/>
        <v>3292.3747845981966</v>
      </c>
      <c r="DT62" s="11">
        <f t="shared" si="47"/>
        <v>3292.3747845981966</v>
      </c>
      <c r="DU62" s="4">
        <f>DT62*0.044924</f>
        <v>147.90664482328938</v>
      </c>
      <c r="DV62" s="11">
        <f t="shared" si="48"/>
        <v>3144.4681397749073</v>
      </c>
      <c r="DW62" s="8">
        <f t="shared" si="95"/>
        <v>3305.8801106267606</v>
      </c>
      <c r="DY62" s="11">
        <f t="shared" si="49"/>
        <v>3305.8801106267606</v>
      </c>
      <c r="DZ62" s="4">
        <f>DY62*0.044924</f>
        <v>148.51335808979658</v>
      </c>
      <c r="EA62" s="11">
        <f t="shared" si="50"/>
        <v>3157.3667525369642</v>
      </c>
      <c r="EB62" s="8">
        <f t="shared" si="96"/>
        <v>3318.6348775277124</v>
      </c>
      <c r="ED62" s="11">
        <f t="shared" si="51"/>
        <v>3318.6348775277124</v>
      </c>
      <c r="EE62" s="4">
        <f>ED62*0.044924</f>
        <v>149.08635323805495</v>
      </c>
      <c r="EF62" s="11">
        <f t="shared" si="52"/>
        <v>3169.5485242896575</v>
      </c>
      <c r="EG62" s="8">
        <f t="shared" si="97"/>
        <v>3349.679259849202</v>
      </c>
      <c r="EI62" s="11">
        <f t="shared" si="53"/>
        <v>3349.679259849202</v>
      </c>
      <c r="EJ62" s="4">
        <f>EI62*0.044924</f>
        <v>150.48099106946555</v>
      </c>
      <c r="EK62" s="11">
        <f t="shared" si="54"/>
        <v>3199.1982687797363</v>
      </c>
      <c r="EL62" s="8">
        <f t="shared" si="98"/>
        <v>3377.1633519077945</v>
      </c>
      <c r="EN62" s="11">
        <f t="shared" si="55"/>
        <v>3377.1633519077945</v>
      </c>
      <c r="EO62" s="4">
        <f>EN62*0.044924</f>
        <v>151.71568642110574</v>
      </c>
      <c r="EP62" s="11">
        <f t="shared" si="56"/>
        <v>3225.4476654866889</v>
      </c>
      <c r="EQ62" s="8">
        <f t="shared" si="99"/>
        <v>3403.1945805127116</v>
      </c>
      <c r="ES62" s="11">
        <f t="shared" si="57"/>
        <v>3403.1945805127116</v>
      </c>
      <c r="ET62" s="4">
        <f>ES62*0.044924</f>
        <v>152.88511333495305</v>
      </c>
      <c r="EU62" s="11">
        <f t="shared" si="58"/>
        <v>3250.3094671777585</v>
      </c>
      <c r="EV62" s="8">
        <f t="shared" si="100"/>
        <v>3429.1592021699762</v>
      </c>
      <c r="EX62" s="11">
        <f t="shared" si="59"/>
        <v>3429.1592021699762</v>
      </c>
      <c r="EY62" s="4">
        <f>EX62*0.044924</f>
        <v>154.05154799828401</v>
      </c>
      <c r="EZ62" s="11">
        <f t="shared" si="60"/>
        <v>3275.107654171692</v>
      </c>
      <c r="FA62" s="8">
        <f t="shared" si="101"/>
        <v>3455.7449645700226</v>
      </c>
      <c r="FC62" s="11">
        <f t="shared" si="61"/>
        <v>3455.7449645700226</v>
      </c>
      <c r="FD62" s="4">
        <f>FC62*0.044924</f>
        <v>155.24588678834368</v>
      </c>
      <c r="FE62" s="11">
        <f t="shared" si="62"/>
        <v>3300.4990777816788</v>
      </c>
      <c r="FF62" s="8">
        <f t="shared" si="102"/>
        <v>2748.0535347585251</v>
      </c>
      <c r="FH62" s="11">
        <f t="shared" si="63"/>
        <v>2748.0535347585251</v>
      </c>
      <c r="FI62" s="4">
        <f>FH62*0.044924</f>
        <v>123.45355699549198</v>
      </c>
      <c r="FJ62" s="11">
        <f t="shared" si="64"/>
        <v>2624.5999777630332</v>
      </c>
      <c r="FK62" s="8">
        <f t="shared" si="103"/>
        <v>2815.1685368965091</v>
      </c>
      <c r="FM62" s="11">
        <f t="shared" si="65"/>
        <v>2815.1685368965091</v>
      </c>
      <c r="FN62" s="4">
        <f>FM62*0.044924</f>
        <v>126.46863135153878</v>
      </c>
      <c r="FO62" s="11">
        <f t="shared" si="66"/>
        <v>2688.6999055449701</v>
      </c>
      <c r="FP62" s="8">
        <f t="shared" si="104"/>
        <v>2879.4334707147236</v>
      </c>
      <c r="FR62" s="11">
        <f t="shared" si="67"/>
        <v>2879.4334707147236</v>
      </c>
      <c r="FS62" s="4">
        <f>FR62*0.044924</f>
        <v>129.35566923838823</v>
      </c>
      <c r="FT62" s="11">
        <f t="shared" si="68"/>
        <v>2750.0778014763355</v>
      </c>
      <c r="FU62" s="8">
        <f t="shared" si="105"/>
        <v>2942.2094525047082</v>
      </c>
      <c r="FW62" s="11">
        <f t="shared" si="69"/>
        <v>2942.2094525047082</v>
      </c>
      <c r="FX62" s="4">
        <f>FW62*0.044924</f>
        <v>132.1758174443215</v>
      </c>
      <c r="FY62" s="11">
        <f t="shared" si="70"/>
        <v>2810.0336350603866</v>
      </c>
      <c r="FZ62" s="8">
        <f t="shared" si="106"/>
        <v>3004.8700496783499</v>
      </c>
    </row>
    <row r="63" spans="1:182" s="4" customFormat="1" x14ac:dyDescent="0.3">
      <c r="A63" s="4">
        <v>77</v>
      </c>
      <c r="B63" s="4">
        <v>7600</v>
      </c>
      <c r="D63" s="4">
        <f t="shared" si="1"/>
        <v>7600</v>
      </c>
      <c r="E63" s="4">
        <f>D63*0.044924</f>
        <v>341.42239999999998</v>
      </c>
      <c r="F63" s="11">
        <f t="shared" si="2"/>
        <v>7258.5775999999996</v>
      </c>
      <c r="G63" s="8">
        <f t="shared" si="71"/>
        <v>7258.5775999999996</v>
      </c>
      <c r="I63" s="11">
        <f t="shared" si="3"/>
        <v>7258.5775999999996</v>
      </c>
      <c r="J63" s="4">
        <f>I63*0.044924</f>
        <v>326.08434010239995</v>
      </c>
      <c r="K63" s="11">
        <f t="shared" si="4"/>
        <v>6932.4932598975993</v>
      </c>
      <c r="L63" s="8">
        <f t="shared" si="72"/>
        <v>6932.4932598975993</v>
      </c>
      <c r="N63" s="11">
        <f t="shared" si="5"/>
        <v>6932.4932598975993</v>
      </c>
      <c r="O63" s="4">
        <f>N63*0.044924</f>
        <v>311.43532720763972</v>
      </c>
      <c r="P63" s="11">
        <f t="shared" si="6"/>
        <v>6621.0579326899597</v>
      </c>
      <c r="Q63" s="8">
        <f t="shared" si="73"/>
        <v>6748.7544585372734</v>
      </c>
      <c r="S63" s="11">
        <f t="shared" si="7"/>
        <v>6748.7544585372734</v>
      </c>
      <c r="T63" s="4">
        <f>S63*0.044924</f>
        <v>303.18104529532849</v>
      </c>
      <c r="U63" s="11">
        <f t="shared" si="108"/>
        <v>6445.5734132419448</v>
      </c>
      <c r="V63" s="8">
        <f t="shared" si="74"/>
        <v>6569.8854703682018</v>
      </c>
      <c r="X63" s="11">
        <f t="shared" si="8"/>
        <v>6569.8854703682018</v>
      </c>
      <c r="Y63" s="4">
        <f>X63*0.044924</f>
        <v>295.14553487082111</v>
      </c>
      <c r="Z63" s="11">
        <f t="shared" si="9"/>
        <v>6274.7399354973804</v>
      </c>
      <c r="AA63" s="8">
        <f t="shared" si="75"/>
        <v>6395.7572258615637</v>
      </c>
      <c r="AC63" s="11">
        <f t="shared" si="10"/>
        <v>6395.7572258615637</v>
      </c>
      <c r="AD63" s="4">
        <f>AC63*0.044924</f>
        <v>287.3229976146049</v>
      </c>
      <c r="AE63" s="11">
        <f t="shared" si="11"/>
        <v>6108.4342282469588</v>
      </c>
      <c r="AF63" s="8">
        <f t="shared" si="76"/>
        <v>6226.2440763473287</v>
      </c>
      <c r="AH63" s="11">
        <f t="shared" si="12"/>
        <v>6226.2440763473287</v>
      </c>
      <c r="AI63" s="4">
        <f>AH63*0.044924</f>
        <v>279.70778888582737</v>
      </c>
      <c r="AJ63" s="11">
        <f t="shared" si="13"/>
        <v>5946.5362874615012</v>
      </c>
      <c r="AK63" s="8">
        <f t="shared" si="77"/>
        <v>6061.2237033478195</v>
      </c>
      <c r="AM63" s="11">
        <f t="shared" si="14"/>
        <v>6061.2237033478195</v>
      </c>
      <c r="AN63" s="4">
        <f>AM63*0.044924</f>
        <v>272.29441364919745</v>
      </c>
      <c r="AO63" s="11">
        <f t="shared" si="15"/>
        <v>5788.9292896986217</v>
      </c>
      <c r="AP63" s="8">
        <f t="shared" si="78"/>
        <v>5962.2499814958519</v>
      </c>
      <c r="AR63" s="11">
        <f t="shared" si="16"/>
        <v>5962.2499814958519</v>
      </c>
      <c r="AS63" s="4">
        <f>AR63*0.044924</f>
        <v>267.84811816871962</v>
      </c>
      <c r="AT63" s="11">
        <f t="shared" si="17"/>
        <v>5694.4018633271326</v>
      </c>
      <c r="AU63" s="8">
        <f t="shared" si="79"/>
        <v>5864.8924015480061</v>
      </c>
      <c r="AW63" s="11">
        <f t="shared" si="18"/>
        <v>5864.8924015480061</v>
      </c>
      <c r="AX63" s="4">
        <f>AW63*0.044924</f>
        <v>263.47442624714262</v>
      </c>
      <c r="AY63" s="11">
        <f t="shared" si="19"/>
        <v>5601.4179753008639</v>
      </c>
      <c r="AZ63" s="8">
        <f t="shared" si="80"/>
        <v>5769.1245735231287</v>
      </c>
      <c r="BB63" s="11">
        <f t="shared" si="20"/>
        <v>5769.1245735231287</v>
      </c>
      <c r="BC63" s="4">
        <f>BB63*0.044924</f>
        <v>259.17215234095301</v>
      </c>
      <c r="BD63" s="11">
        <f t="shared" si="21"/>
        <v>5509.9524211821754</v>
      </c>
      <c r="BE63" s="8">
        <f t="shared" si="81"/>
        <v>5674.9205383620701</v>
      </c>
      <c r="BG63" s="11">
        <f t="shared" si="22"/>
        <v>5674.9205383620701</v>
      </c>
      <c r="BH63" s="4">
        <f>BG63*0.044924</f>
        <v>254.94013026537763</v>
      </c>
      <c r="BI63" s="11">
        <f t="shared" si="23"/>
        <v>5419.9804080966924</v>
      </c>
      <c r="BJ63" s="8">
        <f t="shared" si="82"/>
        <v>5582.2547608911564</v>
      </c>
      <c r="BL63" s="11">
        <f t="shared" si="24"/>
        <v>5582.2547608911564</v>
      </c>
      <c r="BM63" s="4">
        <f>BL63*0.044924</f>
        <v>250.7772128782743</v>
      </c>
      <c r="BN63" s="11">
        <f t="shared" si="25"/>
        <v>5331.4775480128819</v>
      </c>
      <c r="BO63" s="8">
        <f t="shared" si="83"/>
        <v>5250.0257523457658</v>
      </c>
      <c r="BQ63" s="11">
        <f t="shared" si="26"/>
        <v>5250.0257523457658</v>
      </c>
      <c r="BR63" s="4">
        <f>BQ63*0.044924</f>
        <v>235.85215689838117</v>
      </c>
      <c r="BS63" s="11">
        <f t="shared" si="27"/>
        <v>5014.1735954473843</v>
      </c>
      <c r="BT63" s="8">
        <f t="shared" si="84"/>
        <v>5197.4414944102718</v>
      </c>
      <c r="BV63" s="11">
        <f t="shared" si="28"/>
        <v>5197.4414944102718</v>
      </c>
      <c r="BW63" s="4">
        <f>BV63*0.044924</f>
        <v>233.48986169488705</v>
      </c>
      <c r="BX63" s="11">
        <f t="shared" si="107"/>
        <v>4963.9516327153851</v>
      </c>
      <c r="BY63" s="8">
        <f t="shared" si="85"/>
        <v>5145.3839204022579</v>
      </c>
      <c r="CA63" s="11">
        <f t="shared" si="29"/>
        <v>5145.3839204022579</v>
      </c>
      <c r="CB63" s="4">
        <f>CA63*0.044924</f>
        <v>231.15122724015103</v>
      </c>
      <c r="CC63" s="11">
        <f t="shared" si="30"/>
        <v>4914.2326931621064</v>
      </c>
      <c r="CD63" s="8">
        <f t="shared" si="86"/>
        <v>5093.8477550555099</v>
      </c>
      <c r="CF63" s="11">
        <f t="shared" si="31"/>
        <v>5093.8477550555099</v>
      </c>
      <c r="CG63" s="4">
        <f>CF63*0.044924</f>
        <v>228.83601654811372</v>
      </c>
      <c r="CH63" s="11">
        <f t="shared" si="32"/>
        <v>4865.0117385073963</v>
      </c>
      <c r="CI63" s="8">
        <f t="shared" si="87"/>
        <v>5042.827775940872</v>
      </c>
      <c r="CK63" s="11">
        <f t="shared" si="33"/>
        <v>5042.827775940872</v>
      </c>
      <c r="CL63" s="4">
        <f>CK63*0.044924</f>
        <v>226.54399500636774</v>
      </c>
      <c r="CM63" s="11">
        <f t="shared" si="34"/>
        <v>4816.2837809345046</v>
      </c>
      <c r="CN63" s="8">
        <f t="shared" si="88"/>
        <v>5013.3700192610231</v>
      </c>
      <c r="CP63" s="11">
        <f t="shared" si="35"/>
        <v>5013.3700192610231</v>
      </c>
      <c r="CQ63" s="4">
        <f>CP63*0.044924</f>
        <v>225.22063474528218</v>
      </c>
      <c r="CR63" s="11">
        <f t="shared" si="36"/>
        <v>4788.1493845157411</v>
      </c>
      <c r="CS63" s="8">
        <f t="shared" si="89"/>
        <v>4984.8024534620154</v>
      </c>
      <c r="CU63" s="11">
        <f t="shared" si="37"/>
        <v>4984.8024534620154</v>
      </c>
      <c r="CV63" s="4">
        <f>CU63*0.044924</f>
        <v>223.93726541932756</v>
      </c>
      <c r="CW63" s="11">
        <f t="shared" si="38"/>
        <v>4760.8651880426878</v>
      </c>
      <c r="CX63" s="8">
        <f t="shared" si="90"/>
        <v>4955.0470066661655</v>
      </c>
      <c r="CZ63" s="11">
        <f t="shared" si="39"/>
        <v>4955.0470066661655</v>
      </c>
      <c r="DA63" s="4">
        <f>CZ63*0.044924</f>
        <v>222.60053172747081</v>
      </c>
      <c r="DB63" s="11">
        <f t="shared" si="40"/>
        <v>4732.4464749386943</v>
      </c>
      <c r="DC63" s="8">
        <f t="shared" si="91"/>
        <v>4925.4899394341037</v>
      </c>
      <c r="DE63" s="11">
        <f t="shared" si="41"/>
        <v>4925.4899394341037</v>
      </c>
      <c r="DF63" s="4">
        <f>DE63*0.044924</f>
        <v>221.27271003913768</v>
      </c>
      <c r="DG63" s="11">
        <f t="shared" si="42"/>
        <v>4704.2172293949661</v>
      </c>
      <c r="DH63" s="8">
        <f t="shared" si="92"/>
        <v>4896.1299291692767</v>
      </c>
      <c r="DJ63" s="11">
        <f t="shared" si="43"/>
        <v>4896.1299291692767</v>
      </c>
      <c r="DK63" s="4">
        <f>DJ63*0.044924</f>
        <v>219.95374093800058</v>
      </c>
      <c r="DL63" s="11">
        <f t="shared" si="44"/>
        <v>4676.1761882312758</v>
      </c>
      <c r="DM63" s="8">
        <f t="shared" si="93"/>
        <v>3117.1541933942353</v>
      </c>
      <c r="DO63" s="11">
        <f t="shared" si="45"/>
        <v>3117.1541933942353</v>
      </c>
      <c r="DP63" s="4">
        <f>DO63*0.044924</f>
        <v>140.03503498404262</v>
      </c>
      <c r="DQ63" s="11">
        <f t="shared" si="46"/>
        <v>2977.1191584101925</v>
      </c>
      <c r="DR63" s="8">
        <f t="shared" si="94"/>
        <v>3132.1870929830716</v>
      </c>
      <c r="DT63" s="11">
        <f t="shared" si="47"/>
        <v>3132.1870929830716</v>
      </c>
      <c r="DU63" s="4">
        <f>DT63*0.044924</f>
        <v>140.7103729651715</v>
      </c>
      <c r="DV63" s="11">
        <f t="shared" si="48"/>
        <v>2991.4767200178999</v>
      </c>
      <c r="DW63" s="8">
        <f t="shared" si="95"/>
        <v>3144.4681397749073</v>
      </c>
      <c r="DY63" s="11">
        <f t="shared" si="49"/>
        <v>3144.4681397749073</v>
      </c>
      <c r="DZ63" s="4">
        <f>DY63*0.044924</f>
        <v>141.26208671124792</v>
      </c>
      <c r="EA63" s="11">
        <f t="shared" si="50"/>
        <v>3003.2060530636595</v>
      </c>
      <c r="EB63" s="8">
        <f t="shared" si="96"/>
        <v>3157.3667525369642</v>
      </c>
      <c r="ED63" s="11">
        <f t="shared" si="51"/>
        <v>3157.3667525369642</v>
      </c>
      <c r="EE63" s="4">
        <f>ED63*0.044924</f>
        <v>141.84154399097056</v>
      </c>
      <c r="EF63" s="11">
        <f t="shared" si="52"/>
        <v>3015.5252085459938</v>
      </c>
      <c r="EG63" s="8">
        <f t="shared" si="97"/>
        <v>3169.5485242896575</v>
      </c>
      <c r="EI63" s="11">
        <f t="shared" si="53"/>
        <v>3169.5485242896575</v>
      </c>
      <c r="EJ63" s="4">
        <f>EI63*0.044924</f>
        <v>142.38879790518857</v>
      </c>
      <c r="EK63" s="11">
        <f t="shared" si="54"/>
        <v>3027.1597263844687</v>
      </c>
      <c r="EL63" s="8">
        <f t="shared" si="98"/>
        <v>3199.1982687797363</v>
      </c>
      <c r="EN63" s="11">
        <f t="shared" si="55"/>
        <v>3199.1982687797363</v>
      </c>
      <c r="EO63" s="4">
        <f>EN63*0.044924</f>
        <v>143.72078302666088</v>
      </c>
      <c r="EP63" s="11">
        <f t="shared" si="56"/>
        <v>3055.4774857530756</v>
      </c>
      <c r="EQ63" s="8">
        <f t="shared" si="99"/>
        <v>3225.4476654866889</v>
      </c>
      <c r="ES63" s="11">
        <f t="shared" si="57"/>
        <v>3225.4476654866889</v>
      </c>
      <c r="ET63" s="4">
        <f>ES63*0.044924</f>
        <v>144.90001092432402</v>
      </c>
      <c r="EU63" s="11">
        <f t="shared" si="58"/>
        <v>3080.5476545623651</v>
      </c>
      <c r="EV63" s="8">
        <f t="shared" si="100"/>
        <v>3250.3094671777585</v>
      </c>
      <c r="EX63" s="11">
        <f t="shared" si="59"/>
        <v>3250.3094671777585</v>
      </c>
      <c r="EY63" s="4">
        <f>EX63*0.044924</f>
        <v>146.01690250349361</v>
      </c>
      <c r="EZ63" s="11">
        <f t="shared" si="60"/>
        <v>3104.2925646742651</v>
      </c>
      <c r="FA63" s="8">
        <f t="shared" si="101"/>
        <v>3275.107654171692</v>
      </c>
      <c r="FC63" s="11">
        <f t="shared" si="61"/>
        <v>3275.107654171692</v>
      </c>
      <c r="FD63" s="4">
        <f>FC63*0.044924</f>
        <v>147.13093625600908</v>
      </c>
      <c r="FE63" s="11">
        <f t="shared" si="62"/>
        <v>3127.9767179156829</v>
      </c>
      <c r="FF63" s="8">
        <f t="shared" si="102"/>
        <v>3300.4990777816788</v>
      </c>
      <c r="FH63" s="11">
        <f t="shared" si="63"/>
        <v>3300.4990777816788</v>
      </c>
      <c r="FI63" s="4">
        <f>FH63*0.044924</f>
        <v>148.27162057026413</v>
      </c>
      <c r="FJ63" s="11">
        <f t="shared" si="64"/>
        <v>3152.2274572114147</v>
      </c>
      <c r="FK63" s="8">
        <f t="shared" si="103"/>
        <v>2624.5999777630332</v>
      </c>
      <c r="FM63" s="11">
        <f t="shared" si="65"/>
        <v>2624.5999777630332</v>
      </c>
      <c r="FN63" s="4">
        <f>FM63*0.044924</f>
        <v>117.90752940102649</v>
      </c>
      <c r="FO63" s="11">
        <f t="shared" si="66"/>
        <v>2506.6924483620069</v>
      </c>
      <c r="FP63" s="8">
        <f t="shared" si="104"/>
        <v>2688.6999055449701</v>
      </c>
      <c r="FR63" s="11">
        <f t="shared" si="67"/>
        <v>2688.6999055449701</v>
      </c>
      <c r="FS63" s="4">
        <f>FR63*0.044924</f>
        <v>120.78715455670223</v>
      </c>
      <c r="FT63" s="11">
        <f t="shared" si="68"/>
        <v>2567.9127509882678</v>
      </c>
      <c r="FU63" s="8">
        <f t="shared" si="105"/>
        <v>2750.0778014763355</v>
      </c>
      <c r="FW63" s="11">
        <f t="shared" si="69"/>
        <v>2750.0778014763355</v>
      </c>
      <c r="FX63" s="4">
        <f>FW63*0.044924</f>
        <v>123.54449515352289</v>
      </c>
      <c r="FY63" s="11">
        <f t="shared" si="70"/>
        <v>2626.5333063228127</v>
      </c>
      <c r="FZ63" s="8">
        <f t="shared" si="106"/>
        <v>2810.0336350603866</v>
      </c>
    </row>
    <row r="64" spans="1:182" s="4" customFormat="1" x14ac:dyDescent="0.3">
      <c r="A64" s="4">
        <v>78</v>
      </c>
      <c r="B64" s="4">
        <v>7600</v>
      </c>
      <c r="D64" s="4">
        <f t="shared" si="1"/>
        <v>7600</v>
      </c>
      <c r="E64" s="4">
        <f>D64*0.044924</f>
        <v>341.42239999999998</v>
      </c>
      <c r="F64" s="11">
        <f t="shared" si="2"/>
        <v>7258.5775999999996</v>
      </c>
      <c r="G64" s="8">
        <f t="shared" si="71"/>
        <v>7258.5775999999996</v>
      </c>
      <c r="I64" s="11">
        <f t="shared" si="3"/>
        <v>7258.5775999999996</v>
      </c>
      <c r="J64" s="4">
        <f>I64*0.044924</f>
        <v>326.08434010239995</v>
      </c>
      <c r="K64" s="11">
        <f t="shared" si="4"/>
        <v>6932.4932598975993</v>
      </c>
      <c r="L64" s="8">
        <f t="shared" si="72"/>
        <v>6932.4932598975993</v>
      </c>
      <c r="N64" s="11">
        <f t="shared" si="5"/>
        <v>6932.4932598975993</v>
      </c>
      <c r="O64" s="4">
        <f>N64*0.044924</f>
        <v>311.43532720763972</v>
      </c>
      <c r="P64" s="11">
        <f t="shared" si="6"/>
        <v>6621.0579326899597</v>
      </c>
      <c r="Q64" s="8">
        <f t="shared" si="73"/>
        <v>6621.0579326899597</v>
      </c>
      <c r="S64" s="11">
        <f t="shared" si="7"/>
        <v>6621.0579326899597</v>
      </c>
      <c r="T64" s="4">
        <f>S64*0.044924</f>
        <v>297.44440656816374</v>
      </c>
      <c r="U64" s="11">
        <f t="shared" si="108"/>
        <v>6323.613526121796</v>
      </c>
      <c r="V64" s="8">
        <f t="shared" si="74"/>
        <v>6445.5734132419448</v>
      </c>
      <c r="X64" s="11">
        <f t="shared" si="8"/>
        <v>6445.5734132419448</v>
      </c>
      <c r="Y64" s="4">
        <f>X64*0.044924</f>
        <v>289.56094001648114</v>
      </c>
      <c r="Z64" s="11">
        <f t="shared" si="9"/>
        <v>6156.0124732254635</v>
      </c>
      <c r="AA64" s="8">
        <f t="shared" si="75"/>
        <v>6274.7399354973804</v>
      </c>
      <c r="AC64" s="11">
        <f t="shared" si="10"/>
        <v>6274.7399354973804</v>
      </c>
      <c r="AD64" s="4">
        <f>AC64*0.044924</f>
        <v>281.88641686228431</v>
      </c>
      <c r="AE64" s="11">
        <f t="shared" si="11"/>
        <v>5992.8535186350964</v>
      </c>
      <c r="AF64" s="8">
        <f t="shared" si="76"/>
        <v>6108.4342282469588</v>
      </c>
      <c r="AH64" s="11">
        <f t="shared" si="12"/>
        <v>6108.4342282469588</v>
      </c>
      <c r="AI64" s="4">
        <f>AH64*0.044924</f>
        <v>274.41529926976636</v>
      </c>
      <c r="AJ64" s="11">
        <f t="shared" si="13"/>
        <v>5834.0189289771924</v>
      </c>
      <c r="AK64" s="8">
        <f t="shared" si="77"/>
        <v>5946.5362874615012</v>
      </c>
      <c r="AM64" s="11">
        <f t="shared" si="14"/>
        <v>5946.5362874615012</v>
      </c>
      <c r="AN64" s="4">
        <f>AM64*0.044924</f>
        <v>267.14219617792048</v>
      </c>
      <c r="AO64" s="11">
        <f t="shared" si="15"/>
        <v>5679.3940912835806</v>
      </c>
      <c r="AP64" s="8">
        <f t="shared" si="78"/>
        <v>5788.9292896986217</v>
      </c>
      <c r="AR64" s="11">
        <f t="shared" si="16"/>
        <v>5788.9292896986217</v>
      </c>
      <c r="AS64" s="4">
        <f>AR64*0.044924</f>
        <v>260.06185941042088</v>
      </c>
      <c r="AT64" s="11">
        <f t="shared" si="17"/>
        <v>5528.8674302882009</v>
      </c>
      <c r="AU64" s="8">
        <f t="shared" si="79"/>
        <v>5694.4018633271326</v>
      </c>
      <c r="AW64" s="11">
        <f t="shared" si="18"/>
        <v>5694.4018633271326</v>
      </c>
      <c r="AX64" s="4">
        <f>AW64*0.044924</f>
        <v>255.81530930810808</v>
      </c>
      <c r="AY64" s="11">
        <f t="shared" si="19"/>
        <v>5438.5865540190243</v>
      </c>
      <c r="AZ64" s="8">
        <f t="shared" si="80"/>
        <v>5601.4179753008639</v>
      </c>
      <c r="BB64" s="11">
        <f t="shared" si="20"/>
        <v>5601.4179753008639</v>
      </c>
      <c r="BC64" s="4">
        <f>BB64*0.044924</f>
        <v>251.638101122416</v>
      </c>
      <c r="BD64" s="11">
        <f t="shared" si="21"/>
        <v>5349.7798741784482</v>
      </c>
      <c r="BE64" s="8">
        <f t="shared" si="81"/>
        <v>5509.9524211821754</v>
      </c>
      <c r="BG64" s="11">
        <f t="shared" si="22"/>
        <v>5509.9524211821754</v>
      </c>
      <c r="BH64" s="4">
        <f>BG64*0.044924</f>
        <v>247.52910256918804</v>
      </c>
      <c r="BI64" s="11">
        <f t="shared" si="23"/>
        <v>5262.4233186129877</v>
      </c>
      <c r="BJ64" s="8">
        <f t="shared" si="82"/>
        <v>5419.9804080966924</v>
      </c>
      <c r="BL64" s="11">
        <f t="shared" si="24"/>
        <v>5419.9804080966924</v>
      </c>
      <c r="BM64" s="4">
        <f>BL64*0.044924</f>
        <v>243.4871998533358</v>
      </c>
      <c r="BN64" s="11">
        <f t="shared" si="25"/>
        <v>5176.493208243357</v>
      </c>
      <c r="BO64" s="8">
        <f t="shared" si="83"/>
        <v>5331.4775480128819</v>
      </c>
      <c r="BQ64" s="11">
        <f t="shared" si="26"/>
        <v>5331.4775480128819</v>
      </c>
      <c r="BR64" s="4">
        <f>BQ64*0.044924</f>
        <v>239.51129736693071</v>
      </c>
      <c r="BS64" s="11">
        <f t="shared" si="27"/>
        <v>5091.9662506459508</v>
      </c>
      <c r="BT64" s="8">
        <f t="shared" si="84"/>
        <v>5014.1735954473843</v>
      </c>
      <c r="BV64" s="11">
        <f t="shared" si="28"/>
        <v>5014.1735954473843</v>
      </c>
      <c r="BW64" s="4">
        <f>BV64*0.044924</f>
        <v>225.25673460187829</v>
      </c>
      <c r="BX64" s="11">
        <f t="shared" si="107"/>
        <v>4788.9168608455057</v>
      </c>
      <c r="BY64" s="8">
        <f t="shared" si="85"/>
        <v>4963.9516327153851</v>
      </c>
      <c r="CA64" s="11">
        <f t="shared" si="29"/>
        <v>4963.9516327153851</v>
      </c>
      <c r="CB64" s="4">
        <f>CA64*0.044924</f>
        <v>223.00056314810595</v>
      </c>
      <c r="CC64" s="11">
        <f t="shared" si="30"/>
        <v>4740.9510695672789</v>
      </c>
      <c r="CD64" s="8">
        <f t="shared" si="86"/>
        <v>4914.2326931621064</v>
      </c>
      <c r="CF64" s="11">
        <f t="shared" si="31"/>
        <v>4914.2326931621064</v>
      </c>
      <c r="CG64" s="4">
        <f>CF64*0.044924</f>
        <v>220.76698950761445</v>
      </c>
      <c r="CH64" s="11">
        <f t="shared" si="32"/>
        <v>4693.4657036544922</v>
      </c>
      <c r="CI64" s="8">
        <f t="shared" si="87"/>
        <v>4865.0117385073963</v>
      </c>
      <c r="CK64" s="11">
        <f t="shared" si="33"/>
        <v>4865.0117385073963</v>
      </c>
      <c r="CL64" s="4">
        <f>CK64*0.044924</f>
        <v>218.55578734070627</v>
      </c>
      <c r="CM64" s="11">
        <f t="shared" si="34"/>
        <v>4646.4559511666903</v>
      </c>
      <c r="CN64" s="8">
        <f t="shared" si="88"/>
        <v>4816.2837809345046</v>
      </c>
      <c r="CP64" s="11">
        <f t="shared" si="35"/>
        <v>4816.2837809345046</v>
      </c>
      <c r="CQ64" s="4">
        <f>CP64*0.044924</f>
        <v>216.36673257470167</v>
      </c>
      <c r="CR64" s="11">
        <f t="shared" si="36"/>
        <v>4599.9170483598027</v>
      </c>
      <c r="CS64" s="8">
        <f t="shared" si="89"/>
        <v>4788.1493845157411</v>
      </c>
      <c r="CU64" s="11">
        <f t="shared" si="37"/>
        <v>4788.1493845157411</v>
      </c>
      <c r="CV64" s="4">
        <f>CU64*0.044924</f>
        <v>215.10282294998515</v>
      </c>
      <c r="CW64" s="11">
        <f t="shared" si="38"/>
        <v>4573.0465615657558</v>
      </c>
      <c r="CX64" s="8">
        <f t="shared" si="90"/>
        <v>4760.8651880426878</v>
      </c>
      <c r="CZ64" s="11">
        <f t="shared" si="39"/>
        <v>4760.8651880426878</v>
      </c>
      <c r="DA64" s="4">
        <f>CZ64*0.044924</f>
        <v>213.8771077076297</v>
      </c>
      <c r="DB64" s="11">
        <f t="shared" si="40"/>
        <v>4546.9880803350579</v>
      </c>
      <c r="DC64" s="8">
        <f t="shared" si="91"/>
        <v>4732.4464749386943</v>
      </c>
      <c r="DE64" s="11">
        <f t="shared" si="41"/>
        <v>4732.4464749386943</v>
      </c>
      <c r="DF64" s="4">
        <f>DE64*0.044924</f>
        <v>212.6004254401459</v>
      </c>
      <c r="DG64" s="11">
        <f t="shared" si="42"/>
        <v>4519.8460494985484</v>
      </c>
      <c r="DH64" s="8">
        <f t="shared" si="92"/>
        <v>4704.2172293949661</v>
      </c>
      <c r="DJ64" s="11">
        <f t="shared" si="43"/>
        <v>4704.2172293949661</v>
      </c>
      <c r="DK64" s="4">
        <f>DJ64*0.044924</f>
        <v>211.33225481333946</v>
      </c>
      <c r="DL64" s="11">
        <f t="shared" si="44"/>
        <v>4492.8849745816269</v>
      </c>
      <c r="DM64" s="8">
        <f t="shared" si="93"/>
        <v>4676.1761882312758</v>
      </c>
      <c r="DO64" s="11">
        <f t="shared" si="45"/>
        <v>4676.1761882312758</v>
      </c>
      <c r="DP64" s="4">
        <f>DO64*0.044924</f>
        <v>210.07253908010182</v>
      </c>
      <c r="DQ64" s="11">
        <f t="shared" si="46"/>
        <v>4466.1036491511741</v>
      </c>
      <c r="DR64" s="8">
        <f t="shared" si="94"/>
        <v>2977.1191584101925</v>
      </c>
      <c r="DT64" s="11">
        <f t="shared" si="47"/>
        <v>2977.1191584101925</v>
      </c>
      <c r="DU64" s="4">
        <f>DT64*0.044924</f>
        <v>133.74410107241948</v>
      </c>
      <c r="DV64" s="11">
        <f t="shared" si="48"/>
        <v>2843.3750573377729</v>
      </c>
      <c r="DW64" s="8">
        <f t="shared" si="95"/>
        <v>2991.4767200178999</v>
      </c>
      <c r="DY64" s="11">
        <f t="shared" si="49"/>
        <v>2991.4767200178999</v>
      </c>
      <c r="DZ64" s="4">
        <f>DY64*0.044924</f>
        <v>134.38910017008413</v>
      </c>
      <c r="EA64" s="11">
        <f t="shared" si="50"/>
        <v>2857.0876198478159</v>
      </c>
      <c r="EB64" s="8">
        <f t="shared" si="96"/>
        <v>3003.2060530636595</v>
      </c>
      <c r="ED64" s="11">
        <f t="shared" si="51"/>
        <v>3003.2060530636595</v>
      </c>
      <c r="EE64" s="4">
        <f>ED64*0.044924</f>
        <v>134.91602872783184</v>
      </c>
      <c r="EF64" s="11">
        <f t="shared" si="52"/>
        <v>2868.2900243358276</v>
      </c>
      <c r="EG64" s="8">
        <f t="shared" si="97"/>
        <v>3015.5252085459938</v>
      </c>
      <c r="EI64" s="11">
        <f t="shared" si="53"/>
        <v>3015.5252085459938</v>
      </c>
      <c r="EJ64" s="4">
        <f>EI64*0.044924</f>
        <v>135.46945446872022</v>
      </c>
      <c r="EK64" s="11">
        <f t="shared" si="54"/>
        <v>2880.0557540772734</v>
      </c>
      <c r="EL64" s="8">
        <f t="shared" si="98"/>
        <v>3027.1597263844687</v>
      </c>
      <c r="EN64" s="11">
        <f t="shared" si="55"/>
        <v>3027.1597263844687</v>
      </c>
      <c r="EO64" s="4">
        <f>EN64*0.044924</f>
        <v>135.99212354809586</v>
      </c>
      <c r="EP64" s="11">
        <f t="shared" si="56"/>
        <v>2891.1676028363727</v>
      </c>
      <c r="EQ64" s="8">
        <f t="shared" si="99"/>
        <v>3055.4774857530756</v>
      </c>
      <c r="ES64" s="11">
        <f t="shared" si="57"/>
        <v>3055.4774857530756</v>
      </c>
      <c r="ET64" s="4">
        <f>ES64*0.044924</f>
        <v>137.26427056997116</v>
      </c>
      <c r="EU64" s="11">
        <f t="shared" si="58"/>
        <v>2918.2132151831042</v>
      </c>
      <c r="EV64" s="8">
        <f t="shared" si="100"/>
        <v>3080.5476545623651</v>
      </c>
      <c r="EX64" s="11">
        <f t="shared" si="59"/>
        <v>3080.5476545623651</v>
      </c>
      <c r="EY64" s="4">
        <f>EX64*0.044924</f>
        <v>138.39052283355969</v>
      </c>
      <c r="EZ64" s="11">
        <f t="shared" si="60"/>
        <v>2942.1571317288053</v>
      </c>
      <c r="FA64" s="8">
        <f t="shared" si="101"/>
        <v>3104.2925646742651</v>
      </c>
      <c r="FC64" s="11">
        <f t="shared" si="61"/>
        <v>3104.2925646742651</v>
      </c>
      <c r="FD64" s="4">
        <f>FC64*0.044924</f>
        <v>139.45723917542668</v>
      </c>
      <c r="FE64" s="11">
        <f t="shared" si="62"/>
        <v>2964.8353254988383</v>
      </c>
      <c r="FF64" s="8">
        <f t="shared" si="102"/>
        <v>3127.9767179156829</v>
      </c>
      <c r="FH64" s="11">
        <f t="shared" si="63"/>
        <v>3127.9767179156829</v>
      </c>
      <c r="FI64" s="4">
        <f>FH64*0.044924</f>
        <v>140.52122607564414</v>
      </c>
      <c r="FJ64" s="11">
        <f t="shared" si="64"/>
        <v>2987.4554918400386</v>
      </c>
      <c r="FK64" s="8">
        <f t="shared" si="103"/>
        <v>3152.2274572114147</v>
      </c>
      <c r="FM64" s="11">
        <f t="shared" si="65"/>
        <v>3152.2274572114147</v>
      </c>
      <c r="FN64" s="4">
        <f>FM64*0.044924</f>
        <v>141.61066628776558</v>
      </c>
      <c r="FO64" s="11">
        <f t="shared" si="66"/>
        <v>3010.6167909236492</v>
      </c>
      <c r="FP64" s="8">
        <f t="shared" si="104"/>
        <v>2506.6924483620069</v>
      </c>
      <c r="FR64" s="11">
        <f t="shared" si="67"/>
        <v>2506.6924483620069</v>
      </c>
      <c r="FS64" s="4">
        <f>FR64*0.044924</f>
        <v>112.6106515502148</v>
      </c>
      <c r="FT64" s="11">
        <f t="shared" si="68"/>
        <v>2394.0817968117922</v>
      </c>
      <c r="FU64" s="8">
        <f t="shared" si="105"/>
        <v>2567.9127509882678</v>
      </c>
      <c r="FW64" s="11">
        <f t="shared" si="69"/>
        <v>2567.9127509882678</v>
      </c>
      <c r="FX64" s="4">
        <f>FW64*0.044924</f>
        <v>115.36091242539695</v>
      </c>
      <c r="FY64" s="11">
        <f t="shared" si="70"/>
        <v>2452.5518385628707</v>
      </c>
      <c r="FZ64" s="8">
        <f t="shared" si="106"/>
        <v>2626.5333063228127</v>
      </c>
    </row>
    <row r="65" spans="1:182" s="4" customFormat="1" x14ac:dyDescent="0.3">
      <c r="A65" s="4">
        <v>79</v>
      </c>
      <c r="B65" s="4">
        <v>7600</v>
      </c>
      <c r="D65" s="4">
        <f t="shared" si="1"/>
        <v>7600</v>
      </c>
      <c r="E65" s="4">
        <f>D65*0.044924</f>
        <v>341.42239999999998</v>
      </c>
      <c r="F65" s="11">
        <f t="shared" si="2"/>
        <v>7258.5775999999996</v>
      </c>
      <c r="G65" s="8">
        <f t="shared" si="71"/>
        <v>7258.5775999999996</v>
      </c>
      <c r="I65" s="11">
        <f t="shared" si="3"/>
        <v>7258.5775999999996</v>
      </c>
      <c r="J65" s="4">
        <f>I65*0.044924</f>
        <v>326.08434010239995</v>
      </c>
      <c r="K65" s="11">
        <f t="shared" si="4"/>
        <v>6932.4932598975993</v>
      </c>
      <c r="L65" s="8">
        <f t="shared" si="72"/>
        <v>6932.4932598975993</v>
      </c>
      <c r="N65" s="11">
        <f t="shared" si="5"/>
        <v>6932.4932598975993</v>
      </c>
      <c r="O65" s="4">
        <f>N65*0.044924</f>
        <v>311.43532720763972</v>
      </c>
      <c r="P65" s="11">
        <f t="shared" si="6"/>
        <v>6621.0579326899597</v>
      </c>
      <c r="Q65" s="8">
        <f t="shared" si="73"/>
        <v>6621.0579326899597</v>
      </c>
      <c r="S65" s="11">
        <f t="shared" si="7"/>
        <v>6621.0579326899597</v>
      </c>
      <c r="T65" s="4">
        <f>S65*0.044924</f>
        <v>297.44440656816374</v>
      </c>
      <c r="U65" s="11">
        <f t="shared" si="108"/>
        <v>6323.613526121796</v>
      </c>
      <c r="V65" s="8">
        <f t="shared" si="74"/>
        <v>6323.613526121796</v>
      </c>
      <c r="X65" s="11">
        <f t="shared" si="8"/>
        <v>6323.613526121796</v>
      </c>
      <c r="Y65" s="4">
        <f>X65*0.044924</f>
        <v>284.08201404749553</v>
      </c>
      <c r="Z65" s="11">
        <f t="shared" si="9"/>
        <v>6039.5315120743007</v>
      </c>
      <c r="AA65" s="8">
        <f t="shared" si="75"/>
        <v>6156.0124732254635</v>
      </c>
      <c r="AC65" s="11">
        <f t="shared" si="10"/>
        <v>6156.0124732254635</v>
      </c>
      <c r="AD65" s="4">
        <f>AC65*0.044924</f>
        <v>276.55270434718074</v>
      </c>
      <c r="AE65" s="11">
        <f t="shared" si="11"/>
        <v>5879.4597688782824</v>
      </c>
      <c r="AF65" s="8">
        <f t="shared" si="76"/>
        <v>5992.8535186350964</v>
      </c>
      <c r="AH65" s="11">
        <f t="shared" si="12"/>
        <v>5992.8535186350964</v>
      </c>
      <c r="AI65" s="4">
        <f>AH65*0.044924</f>
        <v>269.22295147116307</v>
      </c>
      <c r="AJ65" s="11">
        <f t="shared" si="13"/>
        <v>5723.6305671639329</v>
      </c>
      <c r="AK65" s="8">
        <f t="shared" si="77"/>
        <v>5834.0189289771924</v>
      </c>
      <c r="AM65" s="11">
        <f t="shared" si="14"/>
        <v>5834.0189289771924</v>
      </c>
      <c r="AN65" s="4">
        <f>AM65*0.044924</f>
        <v>262.08746636537137</v>
      </c>
      <c r="AO65" s="11">
        <f t="shared" si="15"/>
        <v>5571.9314626118212</v>
      </c>
      <c r="AP65" s="8">
        <f t="shared" si="78"/>
        <v>5679.3940912835806</v>
      </c>
      <c r="AR65" s="11">
        <f t="shared" si="16"/>
        <v>5679.3940912835806</v>
      </c>
      <c r="AS65" s="4">
        <f>AR65*0.044924</f>
        <v>255.14110015682357</v>
      </c>
      <c r="AT65" s="11">
        <f t="shared" si="17"/>
        <v>5424.2529911267566</v>
      </c>
      <c r="AU65" s="8">
        <f t="shared" si="79"/>
        <v>5528.8674302882009</v>
      </c>
      <c r="AW65" s="11">
        <f t="shared" si="18"/>
        <v>5528.8674302882009</v>
      </c>
      <c r="AX65" s="4">
        <f>AW65*0.044924</f>
        <v>248.37884043826713</v>
      </c>
      <c r="AY65" s="11">
        <f t="shared" si="19"/>
        <v>5280.4885898499342</v>
      </c>
      <c r="AZ65" s="8">
        <f t="shared" si="80"/>
        <v>5438.5865540190243</v>
      </c>
      <c r="BB65" s="11">
        <f t="shared" si="20"/>
        <v>5438.5865540190243</v>
      </c>
      <c r="BC65" s="4">
        <f>BB65*0.044924</f>
        <v>244.32306235275064</v>
      </c>
      <c r="BD65" s="11">
        <f t="shared" si="21"/>
        <v>5194.2634916662737</v>
      </c>
      <c r="BE65" s="8">
        <f t="shared" si="81"/>
        <v>5349.7798741784482</v>
      </c>
      <c r="BG65" s="11">
        <f t="shared" si="22"/>
        <v>5349.7798741784482</v>
      </c>
      <c r="BH65" s="4">
        <f>BG65*0.044924</f>
        <v>240.33351106759261</v>
      </c>
      <c r="BI65" s="11">
        <f t="shared" si="23"/>
        <v>5109.4463631108556</v>
      </c>
      <c r="BJ65" s="8">
        <f t="shared" si="82"/>
        <v>5262.4233186129877</v>
      </c>
      <c r="BL65" s="11">
        <f t="shared" si="24"/>
        <v>5262.4233186129877</v>
      </c>
      <c r="BM65" s="4">
        <f>BL65*0.044924</f>
        <v>236.40910516536985</v>
      </c>
      <c r="BN65" s="11">
        <f t="shared" si="25"/>
        <v>5026.0142134476182</v>
      </c>
      <c r="BO65" s="8">
        <f t="shared" si="83"/>
        <v>5176.493208243357</v>
      </c>
      <c r="BQ65" s="11">
        <f t="shared" si="26"/>
        <v>5176.493208243357</v>
      </c>
      <c r="BR65" s="4">
        <f>BQ65*0.044924</f>
        <v>232.54878088712456</v>
      </c>
      <c r="BS65" s="11">
        <f t="shared" si="27"/>
        <v>4943.9444273562322</v>
      </c>
      <c r="BT65" s="8">
        <f t="shared" si="84"/>
        <v>5091.9662506459508</v>
      </c>
      <c r="BV65" s="11">
        <f t="shared" si="28"/>
        <v>5091.9662506459508</v>
      </c>
      <c r="BW65" s="4">
        <f>BV65*0.044924</f>
        <v>228.75149184401869</v>
      </c>
      <c r="BX65" s="11">
        <f t="shared" si="107"/>
        <v>4863.2147588019325</v>
      </c>
      <c r="BY65" s="8">
        <f t="shared" si="85"/>
        <v>4788.9168608455057</v>
      </c>
      <c r="CA65" s="11">
        <f t="shared" si="29"/>
        <v>4788.9168608455057</v>
      </c>
      <c r="CB65" s="4">
        <f>CA65*0.044924</f>
        <v>215.1373010566235</v>
      </c>
      <c r="CC65" s="11">
        <f t="shared" si="30"/>
        <v>4573.7795597888826</v>
      </c>
      <c r="CD65" s="8">
        <f t="shared" si="86"/>
        <v>4740.9510695672789</v>
      </c>
      <c r="CF65" s="11">
        <f t="shared" si="31"/>
        <v>4740.9510695672789</v>
      </c>
      <c r="CG65" s="4">
        <f>CF65*0.044924</f>
        <v>212.98248584924042</v>
      </c>
      <c r="CH65" s="11">
        <f t="shared" si="32"/>
        <v>4527.9685837180386</v>
      </c>
      <c r="CI65" s="8">
        <f t="shared" si="87"/>
        <v>4693.4657036544922</v>
      </c>
      <c r="CK65" s="11">
        <f t="shared" si="33"/>
        <v>4693.4657036544922</v>
      </c>
      <c r="CL65" s="4">
        <f>CK65*0.044924</f>
        <v>210.8492532709744</v>
      </c>
      <c r="CM65" s="11">
        <f t="shared" si="34"/>
        <v>4482.616450383518</v>
      </c>
      <c r="CN65" s="8">
        <f t="shared" si="88"/>
        <v>4646.4559511666903</v>
      </c>
      <c r="CP65" s="11">
        <f t="shared" si="35"/>
        <v>4646.4559511666903</v>
      </c>
      <c r="CQ65" s="4">
        <f>CP65*0.044924</f>
        <v>208.73738715021238</v>
      </c>
      <c r="CR65" s="11">
        <f t="shared" si="36"/>
        <v>4437.718564016478</v>
      </c>
      <c r="CS65" s="8">
        <f t="shared" si="89"/>
        <v>4599.9170483598027</v>
      </c>
      <c r="CU65" s="11">
        <f t="shared" si="37"/>
        <v>4599.9170483598027</v>
      </c>
      <c r="CV65" s="4">
        <f>CU65*0.044924</f>
        <v>206.64667348051577</v>
      </c>
      <c r="CW65" s="11">
        <f t="shared" si="38"/>
        <v>4393.2703748792874</v>
      </c>
      <c r="CX65" s="8">
        <f t="shared" si="90"/>
        <v>4573.0465615657558</v>
      </c>
      <c r="CZ65" s="11">
        <f t="shared" si="39"/>
        <v>4573.0465615657558</v>
      </c>
      <c r="DA65" s="4">
        <f>CZ65*0.044924</f>
        <v>205.43954373178002</v>
      </c>
      <c r="DB65" s="11">
        <f t="shared" si="40"/>
        <v>4367.607017833976</v>
      </c>
      <c r="DC65" s="8">
        <f t="shared" si="91"/>
        <v>4546.9880803350579</v>
      </c>
      <c r="DE65" s="11">
        <f t="shared" si="41"/>
        <v>4546.9880803350579</v>
      </c>
      <c r="DF65" s="4">
        <f>DE65*0.044924</f>
        <v>204.26889252097214</v>
      </c>
      <c r="DG65" s="11">
        <f t="shared" si="42"/>
        <v>4342.7191878140857</v>
      </c>
      <c r="DH65" s="8">
        <f t="shared" si="92"/>
        <v>4519.8460494985484</v>
      </c>
      <c r="DJ65" s="11">
        <f t="shared" si="43"/>
        <v>4519.8460494985484</v>
      </c>
      <c r="DK65" s="4">
        <f>DJ65*0.044924</f>
        <v>203.04956392767278</v>
      </c>
      <c r="DL65" s="11">
        <f t="shared" si="44"/>
        <v>4316.796485570876</v>
      </c>
      <c r="DM65" s="8">
        <f t="shared" si="93"/>
        <v>4492.8849745816269</v>
      </c>
      <c r="DO65" s="11">
        <f t="shared" si="45"/>
        <v>4492.8849745816269</v>
      </c>
      <c r="DP65" s="4">
        <f>DO65*0.044924</f>
        <v>201.83836459810499</v>
      </c>
      <c r="DQ65" s="11">
        <f t="shared" si="46"/>
        <v>4291.0466099835221</v>
      </c>
      <c r="DR65" s="8">
        <f t="shared" si="94"/>
        <v>4466.1036491511741</v>
      </c>
      <c r="DT65" s="11">
        <f t="shared" si="47"/>
        <v>4466.1036491511741</v>
      </c>
      <c r="DU65" s="4">
        <f>DT65*0.044924</f>
        <v>200.63524033446734</v>
      </c>
      <c r="DV65" s="11">
        <f t="shared" si="48"/>
        <v>4265.4684088167069</v>
      </c>
      <c r="DW65" s="8">
        <f t="shared" si="95"/>
        <v>2843.3750573377729</v>
      </c>
      <c r="DY65" s="11">
        <f t="shared" si="49"/>
        <v>2843.3750573377729</v>
      </c>
      <c r="DZ65" s="4">
        <f>DY65*0.044924</f>
        <v>127.73578107584211</v>
      </c>
      <c r="EA65" s="11">
        <f t="shared" si="50"/>
        <v>2715.6392762619307</v>
      </c>
      <c r="EB65" s="8">
        <f t="shared" si="96"/>
        <v>2857.0876198478159</v>
      </c>
      <c r="ED65" s="11">
        <f t="shared" si="51"/>
        <v>2857.0876198478159</v>
      </c>
      <c r="EE65" s="4">
        <f>ED65*0.044924</f>
        <v>128.35180423404327</v>
      </c>
      <c r="EF65" s="11">
        <f t="shared" si="52"/>
        <v>2728.7358156137725</v>
      </c>
      <c r="EG65" s="8">
        <f t="shared" si="97"/>
        <v>2868.2900243358276</v>
      </c>
      <c r="EI65" s="11">
        <f t="shared" si="53"/>
        <v>2868.2900243358276</v>
      </c>
      <c r="EJ65" s="4">
        <f>EI65*0.044924</f>
        <v>128.85506105326272</v>
      </c>
      <c r="EK65" s="11">
        <f t="shared" si="54"/>
        <v>2739.4349632825651</v>
      </c>
      <c r="EL65" s="8">
        <f t="shared" si="98"/>
        <v>2880.0557540772734</v>
      </c>
      <c r="EN65" s="11">
        <f t="shared" si="55"/>
        <v>2880.0557540772734</v>
      </c>
      <c r="EO65" s="4">
        <f>EN65*0.044924</f>
        <v>129.38362469616743</v>
      </c>
      <c r="EP65" s="11">
        <f t="shared" si="56"/>
        <v>2750.6721293811061</v>
      </c>
      <c r="EQ65" s="8">
        <f t="shared" si="99"/>
        <v>2891.1676028363727</v>
      </c>
      <c r="ES65" s="11">
        <f t="shared" si="57"/>
        <v>2891.1676028363727</v>
      </c>
      <c r="ET65" s="4">
        <f>ES65*0.044924</f>
        <v>129.88281338982119</v>
      </c>
      <c r="EU65" s="11">
        <f t="shared" si="58"/>
        <v>2761.2847894465513</v>
      </c>
      <c r="EV65" s="8">
        <f t="shared" si="100"/>
        <v>2918.2132151831042</v>
      </c>
      <c r="EX65" s="11">
        <f t="shared" si="59"/>
        <v>2918.2132151831042</v>
      </c>
      <c r="EY65" s="4">
        <f>EX65*0.044924</f>
        <v>131.09781047888578</v>
      </c>
      <c r="EZ65" s="11">
        <f t="shared" si="60"/>
        <v>2787.1154047042182</v>
      </c>
      <c r="FA65" s="8">
        <f t="shared" si="101"/>
        <v>2942.1571317288053</v>
      </c>
      <c r="FC65" s="11">
        <f t="shared" si="61"/>
        <v>2942.1571317288053</v>
      </c>
      <c r="FD65" s="4">
        <f>FC65*0.044924</f>
        <v>132.17346698578484</v>
      </c>
      <c r="FE65" s="11">
        <f t="shared" si="62"/>
        <v>2809.9836647430207</v>
      </c>
      <c r="FF65" s="8">
        <f t="shared" si="102"/>
        <v>2964.8353254988383</v>
      </c>
      <c r="FH65" s="11">
        <f t="shared" si="63"/>
        <v>2964.8353254988383</v>
      </c>
      <c r="FI65" s="4">
        <f>FH65*0.044924</f>
        <v>133.1922621627098</v>
      </c>
      <c r="FJ65" s="11">
        <f t="shared" si="64"/>
        <v>2831.6430633361283</v>
      </c>
      <c r="FK65" s="8">
        <f t="shared" si="103"/>
        <v>2987.4554918400386</v>
      </c>
      <c r="FM65" s="11">
        <f t="shared" si="65"/>
        <v>2987.4554918400386</v>
      </c>
      <c r="FN65" s="4">
        <f>FM65*0.044924</f>
        <v>134.2084505154219</v>
      </c>
      <c r="FO65" s="11">
        <f t="shared" si="66"/>
        <v>2853.2470413246165</v>
      </c>
      <c r="FP65" s="8">
        <f t="shared" si="104"/>
        <v>3010.6167909236492</v>
      </c>
      <c r="FR65" s="11">
        <f t="shared" si="67"/>
        <v>3010.6167909236492</v>
      </c>
      <c r="FS65" s="4">
        <f>FR65*0.044924</f>
        <v>135.24894871545402</v>
      </c>
      <c r="FT65" s="11">
        <f t="shared" si="68"/>
        <v>2875.3678422081953</v>
      </c>
      <c r="FU65" s="8">
        <f t="shared" si="105"/>
        <v>2394.0817968117922</v>
      </c>
      <c r="FW65" s="11">
        <f t="shared" si="69"/>
        <v>2394.0817968117922</v>
      </c>
      <c r="FX65" s="4">
        <f>FW65*0.044924</f>
        <v>107.55173063997294</v>
      </c>
      <c r="FY65" s="11">
        <f t="shared" si="70"/>
        <v>2286.5300661718193</v>
      </c>
      <c r="FZ65" s="8">
        <f t="shared" si="106"/>
        <v>2452.5518385628707</v>
      </c>
    </row>
    <row r="66" spans="1:182" s="9" customFormat="1" x14ac:dyDescent="0.3">
      <c r="A66" s="9">
        <v>80</v>
      </c>
      <c r="B66" s="4">
        <v>7600</v>
      </c>
      <c r="D66" s="9">
        <f t="shared" si="1"/>
        <v>7600</v>
      </c>
      <c r="E66" s="9">
        <f>D66*0.078547</f>
        <v>596.95720000000006</v>
      </c>
      <c r="F66" s="10">
        <f t="shared" si="2"/>
        <v>7003.0428000000002</v>
      </c>
      <c r="G66" s="8">
        <f t="shared" si="71"/>
        <v>7258.5775999999996</v>
      </c>
      <c r="I66" s="10">
        <f t="shared" si="3"/>
        <v>7258.5775999999996</v>
      </c>
      <c r="J66" s="9">
        <f>I66*0.078547</f>
        <v>570.13949474720005</v>
      </c>
      <c r="K66" s="10">
        <f t="shared" si="4"/>
        <v>6688.4381052527997</v>
      </c>
      <c r="L66" s="8">
        <f t="shared" si="72"/>
        <v>6932.4932598975993</v>
      </c>
      <c r="N66" s="10">
        <f t="shared" si="5"/>
        <v>6932.4932598975993</v>
      </c>
      <c r="O66" s="9">
        <f>N66*0.078547</f>
        <v>544.52654808517673</v>
      </c>
      <c r="P66" s="10">
        <f t="shared" si="6"/>
        <v>6387.9667118124225</v>
      </c>
      <c r="Q66" s="8">
        <f t="shared" si="73"/>
        <v>6621.0579326899597</v>
      </c>
      <c r="S66" s="10">
        <f t="shared" si="7"/>
        <v>6621.0579326899597</v>
      </c>
      <c r="T66" s="9">
        <f>S66*0.078547</f>
        <v>520.06423743899825</v>
      </c>
      <c r="U66" s="10">
        <f t="shared" ref="U66:U87" si="109">S66-T66</f>
        <v>6100.9936952509615</v>
      </c>
      <c r="V66" s="8">
        <f t="shared" si="74"/>
        <v>6323.613526121796</v>
      </c>
      <c r="X66" s="10">
        <f t="shared" si="8"/>
        <v>6323.613526121796</v>
      </c>
      <c r="Y66" s="9">
        <f>X66*0.078547</f>
        <v>496.70087163628875</v>
      </c>
      <c r="Z66" s="10">
        <f t="shared" si="9"/>
        <v>5826.9126544855071</v>
      </c>
      <c r="AA66" s="8">
        <f t="shared" si="75"/>
        <v>6039.5315120743007</v>
      </c>
      <c r="AC66" s="10">
        <f t="shared" si="10"/>
        <v>6039.5315120743007</v>
      </c>
      <c r="AD66" s="9">
        <f>AC66*0.078547</f>
        <v>474.38708167890013</v>
      </c>
      <c r="AE66" s="10">
        <f t="shared" si="11"/>
        <v>5565.1444303954004</v>
      </c>
      <c r="AF66" s="8">
        <f t="shared" si="76"/>
        <v>5879.4597688782824</v>
      </c>
      <c r="AH66" s="10">
        <f t="shared" si="12"/>
        <v>5879.4597688782824</v>
      </c>
      <c r="AI66" s="9">
        <f>AH66*0.078547</f>
        <v>461.81392646608248</v>
      </c>
      <c r="AJ66" s="10">
        <f t="shared" si="13"/>
        <v>5417.6458424122002</v>
      </c>
      <c r="AK66" s="8">
        <f t="shared" si="77"/>
        <v>5723.6305671639329</v>
      </c>
      <c r="AM66" s="10">
        <f t="shared" si="14"/>
        <v>5723.6305671639329</v>
      </c>
      <c r="AN66" s="9">
        <f>AM66*0.078547</f>
        <v>449.57401015902548</v>
      </c>
      <c r="AO66" s="10">
        <f t="shared" si="15"/>
        <v>5274.0565570049075</v>
      </c>
      <c r="AP66" s="8">
        <f t="shared" si="78"/>
        <v>5571.9314626118212</v>
      </c>
      <c r="AR66" s="10">
        <f t="shared" si="16"/>
        <v>5571.9314626118212</v>
      </c>
      <c r="AS66" s="9">
        <f>AR66*0.078547</f>
        <v>437.65850059377073</v>
      </c>
      <c r="AT66" s="10">
        <f t="shared" si="17"/>
        <v>5134.2729620180507</v>
      </c>
      <c r="AU66" s="8">
        <f t="shared" si="79"/>
        <v>5424.2529911267566</v>
      </c>
      <c r="AW66" s="10">
        <f t="shared" si="18"/>
        <v>5424.2529911267566</v>
      </c>
      <c r="AX66" s="9">
        <f>AW66*0.078547</f>
        <v>426.05879969403338</v>
      </c>
      <c r="AY66" s="10">
        <f t="shared" si="19"/>
        <v>4998.1941914327235</v>
      </c>
      <c r="AZ66" s="8">
        <f t="shared" si="80"/>
        <v>5280.4885898499342</v>
      </c>
      <c r="BB66" s="10">
        <f t="shared" si="20"/>
        <v>5280.4885898499342</v>
      </c>
      <c r="BC66" s="9">
        <f>BB66*0.078547</f>
        <v>414.76653726694281</v>
      </c>
      <c r="BD66" s="10">
        <f t="shared" si="21"/>
        <v>4865.7220525829916</v>
      </c>
      <c r="BE66" s="8">
        <f t="shared" si="81"/>
        <v>5194.2634916662737</v>
      </c>
      <c r="BG66" s="10">
        <f t="shared" si="22"/>
        <v>5194.2634916662737</v>
      </c>
      <c r="BH66" s="9">
        <f>BG66*0.078547</f>
        <v>407.99381447991084</v>
      </c>
      <c r="BI66" s="10">
        <f t="shared" si="23"/>
        <v>4786.269677186363</v>
      </c>
      <c r="BJ66" s="8">
        <f t="shared" si="82"/>
        <v>5109.4463631108556</v>
      </c>
      <c r="BL66" s="10">
        <f t="shared" si="24"/>
        <v>5109.4463631108556</v>
      </c>
      <c r="BM66" s="9">
        <f>BL66*0.078547</f>
        <v>401.33168348326842</v>
      </c>
      <c r="BN66" s="10">
        <f t="shared" si="25"/>
        <v>4708.1146796275871</v>
      </c>
      <c r="BO66" s="8">
        <f t="shared" si="83"/>
        <v>5026.0142134476182</v>
      </c>
      <c r="BQ66" s="10">
        <f t="shared" si="26"/>
        <v>5026.0142134476182</v>
      </c>
      <c r="BR66" s="9">
        <f>BQ66*0.078547</f>
        <v>394.77833842367011</v>
      </c>
      <c r="BS66" s="10">
        <f t="shared" si="27"/>
        <v>4631.2358750239482</v>
      </c>
      <c r="BT66" s="8">
        <f t="shared" si="84"/>
        <v>4943.9444273562322</v>
      </c>
      <c r="BV66" s="10">
        <f t="shared" si="28"/>
        <v>4943.9444273562322</v>
      </c>
      <c r="BW66" s="9">
        <f>BV66*0.078547</f>
        <v>388.33200293555001</v>
      </c>
      <c r="BX66" s="10">
        <f t="shared" si="107"/>
        <v>4555.6124244206821</v>
      </c>
      <c r="BY66" s="8">
        <f t="shared" si="85"/>
        <v>4863.2147588019325</v>
      </c>
      <c r="CA66" s="10">
        <f t="shared" si="29"/>
        <v>4863.2147588019325</v>
      </c>
      <c r="CB66" s="9">
        <f>CA66*0.078547</f>
        <v>381.9909296596154</v>
      </c>
      <c r="CC66" s="10">
        <f t="shared" si="30"/>
        <v>4481.2238291423173</v>
      </c>
      <c r="CD66" s="8">
        <f t="shared" si="86"/>
        <v>4573.7795597888826</v>
      </c>
      <c r="CF66" s="10">
        <f t="shared" si="31"/>
        <v>4573.7795597888826</v>
      </c>
      <c r="CG66" s="9">
        <f>CF66*0.078547</f>
        <v>359.25666308273736</v>
      </c>
      <c r="CH66" s="10">
        <f t="shared" si="32"/>
        <v>4214.5228967061448</v>
      </c>
      <c r="CI66" s="8">
        <f t="shared" si="87"/>
        <v>4527.9685837180386</v>
      </c>
      <c r="CK66" s="10">
        <f t="shared" si="33"/>
        <v>4527.9685837180386</v>
      </c>
      <c r="CL66" s="9">
        <f>CK66*0.078547</f>
        <v>355.65834834530079</v>
      </c>
      <c r="CM66" s="10">
        <f t="shared" si="34"/>
        <v>4172.3102353727381</v>
      </c>
      <c r="CN66" s="8">
        <f t="shared" si="88"/>
        <v>4482.616450383518</v>
      </c>
      <c r="CP66" s="10">
        <f t="shared" si="35"/>
        <v>4482.616450383518</v>
      </c>
      <c r="CQ66" s="9">
        <f>CP66*0.078547</f>
        <v>352.0960743282742</v>
      </c>
      <c r="CR66" s="10">
        <f t="shared" si="36"/>
        <v>4130.520376055244</v>
      </c>
      <c r="CS66" s="8">
        <f t="shared" si="89"/>
        <v>4437.718564016478</v>
      </c>
      <c r="CU66" s="10">
        <f t="shared" si="37"/>
        <v>4437.718564016478</v>
      </c>
      <c r="CV66" s="9">
        <f>CU66*0.078547</f>
        <v>348.5694800478023</v>
      </c>
      <c r="CW66" s="10">
        <f t="shared" si="38"/>
        <v>4089.1490839686758</v>
      </c>
      <c r="CX66" s="8">
        <f t="shared" si="90"/>
        <v>4393.2703748792874</v>
      </c>
      <c r="CZ66" s="10">
        <f t="shared" si="39"/>
        <v>4393.2703748792874</v>
      </c>
      <c r="DA66" s="9">
        <f>CZ66*0.078547</f>
        <v>345.07820813564342</v>
      </c>
      <c r="DB66" s="10">
        <f t="shared" si="40"/>
        <v>4048.1921667436441</v>
      </c>
      <c r="DC66" s="8">
        <f t="shared" si="91"/>
        <v>4367.607017833976</v>
      </c>
      <c r="DE66" s="10">
        <f t="shared" si="41"/>
        <v>4367.607017833976</v>
      </c>
      <c r="DF66" s="9">
        <f>DE66*0.078547</f>
        <v>343.06242842980532</v>
      </c>
      <c r="DG66" s="10">
        <f t="shared" si="42"/>
        <v>4024.5445894041704</v>
      </c>
      <c r="DH66" s="8">
        <f t="shared" si="92"/>
        <v>4342.7191878140857</v>
      </c>
      <c r="DJ66" s="10">
        <f t="shared" si="43"/>
        <v>4342.7191878140857</v>
      </c>
      <c r="DK66" s="9">
        <f>DJ66*0.078547</f>
        <v>341.107564045233</v>
      </c>
      <c r="DL66" s="10">
        <f t="shared" si="44"/>
        <v>4001.6116237688525</v>
      </c>
      <c r="DM66" s="8">
        <f t="shared" si="93"/>
        <v>4316.796485570876</v>
      </c>
      <c r="DO66" s="10">
        <f t="shared" si="45"/>
        <v>4316.796485570876</v>
      </c>
      <c r="DP66" s="9">
        <f>DO66*0.078547</f>
        <v>339.07141355213565</v>
      </c>
      <c r="DQ66" s="10">
        <f t="shared" si="46"/>
        <v>3977.7250720187403</v>
      </c>
      <c r="DR66" s="8">
        <f t="shared" si="94"/>
        <v>4291.0466099835221</v>
      </c>
      <c r="DT66" s="10">
        <f t="shared" si="47"/>
        <v>4291.0466099835221</v>
      </c>
      <c r="DU66" s="9">
        <f>DT66*0.078547</f>
        <v>337.04883807437574</v>
      </c>
      <c r="DV66" s="10">
        <f t="shared" si="48"/>
        <v>3953.9977719091462</v>
      </c>
      <c r="DW66" s="8">
        <f t="shared" si="95"/>
        <v>4265.4684088167069</v>
      </c>
      <c r="DY66" s="10">
        <f t="shared" si="49"/>
        <v>4265.4684088167069</v>
      </c>
      <c r="DZ66" s="9">
        <f>DY66*0.078547</f>
        <v>335.03974710732592</v>
      </c>
      <c r="EA66" s="10">
        <f t="shared" si="50"/>
        <v>3930.4286617093808</v>
      </c>
      <c r="EB66" s="8">
        <f t="shared" si="96"/>
        <v>2715.6392762619307</v>
      </c>
      <c r="ED66" s="10">
        <f t="shared" si="51"/>
        <v>2715.6392762619307</v>
      </c>
      <c r="EE66" s="9">
        <f>ED66*0.078547</f>
        <v>213.30531823254589</v>
      </c>
      <c r="EF66" s="10">
        <f t="shared" si="52"/>
        <v>2502.333958029385</v>
      </c>
      <c r="EG66" s="8">
        <f t="shared" si="97"/>
        <v>2728.7358156137725</v>
      </c>
      <c r="EI66" s="10">
        <f t="shared" si="53"/>
        <v>2728.7358156137725</v>
      </c>
      <c r="EJ66" s="9">
        <f>EI66*0.078547</f>
        <v>214.33401210901499</v>
      </c>
      <c r="EK66" s="10">
        <f t="shared" si="54"/>
        <v>2514.4018035047575</v>
      </c>
      <c r="EL66" s="8">
        <f t="shared" si="98"/>
        <v>2739.4349632825651</v>
      </c>
      <c r="EN66" s="10">
        <f t="shared" si="55"/>
        <v>2739.4349632825651</v>
      </c>
      <c r="EO66" s="9">
        <f>EN66*0.078547</f>
        <v>215.17439806095567</v>
      </c>
      <c r="EP66" s="10">
        <f t="shared" si="56"/>
        <v>2524.2605652216093</v>
      </c>
      <c r="EQ66" s="8">
        <f t="shared" si="99"/>
        <v>2750.6721293811061</v>
      </c>
      <c r="ES66" s="10">
        <f t="shared" si="57"/>
        <v>2750.6721293811061</v>
      </c>
      <c r="ET66" s="9">
        <f>ES66*0.078547</f>
        <v>216.05704374649775</v>
      </c>
      <c r="EU66" s="10">
        <f t="shared" si="58"/>
        <v>2534.6150856346085</v>
      </c>
      <c r="EV66" s="8">
        <f t="shared" si="100"/>
        <v>2761.2847894465513</v>
      </c>
      <c r="EX66" s="10">
        <f t="shared" si="59"/>
        <v>2761.2847894465513</v>
      </c>
      <c r="EY66" s="9">
        <f>EX66*0.078547</f>
        <v>216.89063635665829</v>
      </c>
      <c r="EZ66" s="10">
        <f t="shared" si="60"/>
        <v>2544.3941530898928</v>
      </c>
      <c r="FA66" s="8">
        <f t="shared" si="101"/>
        <v>2787.1154047042182</v>
      </c>
      <c r="FC66" s="10">
        <f t="shared" si="61"/>
        <v>2787.1154047042182</v>
      </c>
      <c r="FD66" s="9">
        <f>FC66*0.078547</f>
        <v>218.91955369330225</v>
      </c>
      <c r="FE66" s="10">
        <f t="shared" si="62"/>
        <v>2568.1958510109162</v>
      </c>
      <c r="FF66" s="8">
        <f t="shared" si="102"/>
        <v>2809.9836647430207</v>
      </c>
      <c r="FH66" s="10">
        <f t="shared" si="63"/>
        <v>2809.9836647430207</v>
      </c>
      <c r="FI66" s="9">
        <f>FH66*0.078547</f>
        <v>220.71578691457006</v>
      </c>
      <c r="FJ66" s="10">
        <f t="shared" si="64"/>
        <v>2589.2678778284508</v>
      </c>
      <c r="FK66" s="8">
        <f t="shared" si="103"/>
        <v>2831.6430633361283</v>
      </c>
      <c r="FM66" s="10">
        <f t="shared" si="65"/>
        <v>2831.6430633361283</v>
      </c>
      <c r="FN66" s="9">
        <f>FM66*0.078547</f>
        <v>222.4170676958629</v>
      </c>
      <c r="FO66" s="10">
        <f t="shared" si="66"/>
        <v>2609.2259956402654</v>
      </c>
      <c r="FP66" s="8">
        <f t="shared" si="104"/>
        <v>2853.2470413246165</v>
      </c>
      <c r="FR66" s="10">
        <f t="shared" si="67"/>
        <v>2853.2470413246165</v>
      </c>
      <c r="FS66" s="9">
        <f>FR66*0.078547</f>
        <v>224.11399535492467</v>
      </c>
      <c r="FT66" s="10">
        <f t="shared" si="68"/>
        <v>2629.1330459696919</v>
      </c>
      <c r="FU66" s="8">
        <f t="shared" si="105"/>
        <v>2875.3678422081953</v>
      </c>
      <c r="FW66" s="10">
        <f t="shared" si="69"/>
        <v>2875.3678422081953</v>
      </c>
      <c r="FX66" s="9">
        <f>FW66*0.078547</f>
        <v>225.85151790192714</v>
      </c>
      <c r="FY66" s="10">
        <f t="shared" si="70"/>
        <v>2649.516324306268</v>
      </c>
      <c r="FZ66" s="8">
        <f t="shared" si="106"/>
        <v>2286.5300661718193</v>
      </c>
    </row>
    <row r="67" spans="1:182" s="9" customFormat="1" x14ac:dyDescent="0.3">
      <c r="A67" s="9">
        <v>81</v>
      </c>
      <c r="B67" s="4">
        <v>7600</v>
      </c>
      <c r="D67" s="9">
        <f t="shared" ref="D67:D86" si="110">B67+C67</f>
        <v>7600</v>
      </c>
      <c r="E67" s="9">
        <f>D67*0.078547</f>
        <v>596.95720000000006</v>
      </c>
      <c r="F67" s="10">
        <f t="shared" ref="F67:F86" si="111">D67-E67</f>
        <v>7003.0428000000002</v>
      </c>
      <c r="G67" s="8">
        <f t="shared" si="71"/>
        <v>7003.0428000000002</v>
      </c>
      <c r="I67" s="10">
        <f t="shared" ref="I67:I86" si="112">G67+H67</f>
        <v>7003.0428000000002</v>
      </c>
      <c r="J67" s="9">
        <f>I67*0.078547</f>
        <v>550.06800281160008</v>
      </c>
      <c r="K67" s="10">
        <f t="shared" ref="K67:K86" si="113">I67-J67</f>
        <v>6452.9747971883999</v>
      </c>
      <c r="L67" s="8">
        <f t="shared" si="72"/>
        <v>6688.4381052527997</v>
      </c>
      <c r="N67" s="10">
        <f t="shared" ref="N67:N87" si="114">L67+M67</f>
        <v>6688.4381052527997</v>
      </c>
      <c r="O67" s="9">
        <f>N67*0.078547</f>
        <v>525.35674785329172</v>
      </c>
      <c r="P67" s="10">
        <f t="shared" ref="P67:P87" si="115">N67-O67</f>
        <v>6163.0813573995083</v>
      </c>
      <c r="Q67" s="8">
        <f t="shared" si="73"/>
        <v>6387.9667118124225</v>
      </c>
      <c r="S67" s="10">
        <f t="shared" ref="S67:S87" si="116">Q67+R67</f>
        <v>6387.9667118124225</v>
      </c>
      <c r="T67" s="9">
        <f>S67*0.078547</f>
        <v>501.7556213127304</v>
      </c>
      <c r="U67" s="10">
        <f t="shared" si="109"/>
        <v>5886.2110904996925</v>
      </c>
      <c r="V67" s="8">
        <f t="shared" si="74"/>
        <v>6100.9936952509615</v>
      </c>
      <c r="X67" s="10">
        <f t="shared" ref="X67:X87" si="117">V67+W67</f>
        <v>6100.9936952509615</v>
      </c>
      <c r="Y67" s="9">
        <f>X67*0.078547</f>
        <v>479.21475178087729</v>
      </c>
      <c r="Z67" s="10">
        <f t="shared" ref="Z67:Z87" si="118">X67-Y67</f>
        <v>5621.7789434700844</v>
      </c>
      <c r="AA67" s="8">
        <f t="shared" si="75"/>
        <v>5826.9126544855071</v>
      </c>
      <c r="AC67" s="10">
        <f t="shared" ref="AC67:AC87" si="119">AA67+AB67</f>
        <v>5826.9126544855071</v>
      </c>
      <c r="AD67" s="9">
        <f>AC67*0.078547</f>
        <v>457.68650827187315</v>
      </c>
      <c r="AE67" s="10">
        <f t="shared" ref="AE67:AE87" si="120">AC67-AD67</f>
        <v>5369.2261462136339</v>
      </c>
      <c r="AF67" s="8">
        <f t="shared" si="76"/>
        <v>5565.1444303954004</v>
      </c>
      <c r="AH67" s="10">
        <f t="shared" ref="AH67:AH87" si="121">AF67+AG67</f>
        <v>5565.1444303954004</v>
      </c>
      <c r="AI67" s="9">
        <f>AH67*0.078547</f>
        <v>437.12539957426753</v>
      </c>
      <c r="AJ67" s="10">
        <f t="shared" ref="AJ67:AJ87" si="122">AH67-AI67</f>
        <v>5128.0190308211331</v>
      </c>
      <c r="AK67" s="8">
        <f t="shared" si="77"/>
        <v>5417.6458424122002</v>
      </c>
      <c r="AM67" s="10">
        <f t="shared" ref="AM67:AM87" si="123">AK67+AL67</f>
        <v>5417.6458424122002</v>
      </c>
      <c r="AN67" s="9">
        <f>AM67*0.078547</f>
        <v>425.53982798395111</v>
      </c>
      <c r="AO67" s="10">
        <f t="shared" ref="AO67:AO87" si="124">AM67-AN67</f>
        <v>4992.1060144282492</v>
      </c>
      <c r="AP67" s="8">
        <f t="shared" si="78"/>
        <v>5274.0565570049075</v>
      </c>
      <c r="AR67" s="10">
        <f t="shared" ref="AR67:AR87" si="125">AP67+AQ67</f>
        <v>5274.0565570049075</v>
      </c>
      <c r="AS67" s="9">
        <f>AR67*0.078547</f>
        <v>414.26132038306451</v>
      </c>
      <c r="AT67" s="10">
        <f t="shared" ref="AT67:AT87" si="126">AR67-AS67</f>
        <v>4859.7952366218433</v>
      </c>
      <c r="AU67" s="8">
        <f t="shared" si="79"/>
        <v>5134.2729620180507</v>
      </c>
      <c r="AW67" s="10">
        <f t="shared" ref="AW67:AW86" si="127">AU67+AV67</f>
        <v>5134.2729620180507</v>
      </c>
      <c r="AX67" s="9">
        <f>AW67*0.078547</f>
        <v>403.28173834763186</v>
      </c>
      <c r="AY67" s="10">
        <f t="shared" ref="AY67:AY86" si="128">AW67-AX67</f>
        <v>4730.9912236704185</v>
      </c>
      <c r="AZ67" s="8">
        <f t="shared" si="80"/>
        <v>4998.1941914327235</v>
      </c>
      <c r="BB67" s="10">
        <f t="shared" ref="BB67:BB87" si="129">AZ67+BA67</f>
        <v>4998.1941914327235</v>
      </c>
      <c r="BC67" s="9">
        <f>BB67*0.078547</f>
        <v>392.59315915446615</v>
      </c>
      <c r="BD67" s="10">
        <f t="shared" ref="BD67:BD87" si="130">BB67-BC67</f>
        <v>4605.6010322782577</v>
      </c>
      <c r="BE67" s="8">
        <f t="shared" si="81"/>
        <v>4865.7220525829916</v>
      </c>
      <c r="BG67" s="10">
        <f t="shared" ref="BG67:BG87" si="131">BE67+BF67</f>
        <v>4865.7220525829916</v>
      </c>
      <c r="BH67" s="9">
        <f>BG67*0.078547</f>
        <v>382.18787006423628</v>
      </c>
      <c r="BI67" s="10">
        <f t="shared" ref="BI67:BI87" si="132">BG67-BH67</f>
        <v>4483.5341825187552</v>
      </c>
      <c r="BJ67" s="8">
        <f t="shared" si="82"/>
        <v>4786.269677186363</v>
      </c>
      <c r="BL67" s="10">
        <f t="shared" ref="BL67:BL87" si="133">BJ67+BK67</f>
        <v>4786.269677186363</v>
      </c>
      <c r="BM67" s="9">
        <f>BL67*0.078547</f>
        <v>375.94712433395728</v>
      </c>
      <c r="BN67" s="10">
        <f t="shared" ref="BN67:BN87" si="134">BL67-BM67</f>
        <v>4410.3225528524054</v>
      </c>
      <c r="BO67" s="8">
        <f t="shared" si="83"/>
        <v>4708.1146796275871</v>
      </c>
      <c r="BQ67" s="10">
        <f t="shared" ref="BQ67:BQ87" si="135">BO67+BP67</f>
        <v>4708.1146796275871</v>
      </c>
      <c r="BR67" s="9">
        <f>BQ67*0.078547</f>
        <v>369.80828374070813</v>
      </c>
      <c r="BS67" s="10">
        <f t="shared" ref="BS67:BS87" si="136">BQ67-BR67</f>
        <v>4338.3063958868788</v>
      </c>
      <c r="BT67" s="8">
        <f t="shared" si="84"/>
        <v>4631.2358750239482</v>
      </c>
      <c r="BV67" s="10">
        <f t="shared" ref="BV67:BV87" si="137">BT67+BU67</f>
        <v>4631.2358750239482</v>
      </c>
      <c r="BW67" s="9">
        <f>BV67*0.078547</f>
        <v>363.76968427550611</v>
      </c>
      <c r="BX67" s="10">
        <f t="shared" si="107"/>
        <v>4267.4661907484424</v>
      </c>
      <c r="BY67" s="8">
        <f t="shared" si="85"/>
        <v>4555.6124244206821</v>
      </c>
      <c r="CA67" s="10">
        <f t="shared" ref="CA67:CA86" si="138">BY67+BZ67</f>
        <v>4555.6124244206821</v>
      </c>
      <c r="CB67" s="9">
        <f>CA67*0.078547</f>
        <v>357.82968910097134</v>
      </c>
      <c r="CC67" s="10">
        <f t="shared" ref="CC67:CC86" si="139">CA67-CB67</f>
        <v>4197.7827353197108</v>
      </c>
      <c r="CD67" s="8">
        <f t="shared" si="86"/>
        <v>4481.2238291423173</v>
      </c>
      <c r="CF67" s="10">
        <f t="shared" ref="CF67:CF87" si="140">CD67+CE67</f>
        <v>4481.2238291423173</v>
      </c>
      <c r="CG67" s="9">
        <f>CF67*0.078547</f>
        <v>351.98668810764161</v>
      </c>
      <c r="CH67" s="10">
        <f t="shared" ref="CH67:CH87" si="141">CF67-CG67</f>
        <v>4129.2371410346759</v>
      </c>
      <c r="CI67" s="8">
        <f t="shared" si="87"/>
        <v>4214.5228967061448</v>
      </c>
      <c r="CK67" s="10">
        <f t="shared" ref="CK67:CK87" si="142">CI67+CJ67</f>
        <v>4214.5228967061448</v>
      </c>
      <c r="CL67" s="9">
        <f>CK67*0.078547</f>
        <v>331.03812996757756</v>
      </c>
      <c r="CM67" s="10">
        <f t="shared" ref="CM67:CM87" si="143">CK67-CL67</f>
        <v>3883.4847667385675</v>
      </c>
      <c r="CN67" s="8">
        <f t="shared" si="88"/>
        <v>4172.3102353727381</v>
      </c>
      <c r="CP67" s="10">
        <f t="shared" ref="CP67:CP87" si="144">CN67+CO67</f>
        <v>4172.3102353727381</v>
      </c>
      <c r="CQ67" s="9">
        <f>CP67*0.078547</f>
        <v>327.72245205782247</v>
      </c>
      <c r="CR67" s="10">
        <f t="shared" ref="CR67:CR87" si="145">CP67-CQ67</f>
        <v>3844.5877833149157</v>
      </c>
      <c r="CS67" s="8">
        <f t="shared" si="89"/>
        <v>4130.520376055244</v>
      </c>
      <c r="CU67" s="10">
        <f t="shared" ref="CU67:CU87" si="146">CS67+CT67</f>
        <v>4130.520376055244</v>
      </c>
      <c r="CV67" s="9">
        <f>CU67*0.078547</f>
        <v>324.4399839780113</v>
      </c>
      <c r="CW67" s="10">
        <f t="shared" ref="CW67:CW87" si="147">CU67-CV67</f>
        <v>3806.0803920772328</v>
      </c>
      <c r="CX67" s="8">
        <f t="shared" si="90"/>
        <v>4089.1490839686758</v>
      </c>
      <c r="CZ67" s="10">
        <f t="shared" ref="CZ67:CZ86" si="148">CX67+CY67</f>
        <v>4089.1490839686758</v>
      </c>
      <c r="DA67" s="9">
        <f>CZ67*0.078547</f>
        <v>321.19039309848762</v>
      </c>
      <c r="DB67" s="10">
        <f t="shared" ref="DB67:DB86" si="149">CZ67-DA67</f>
        <v>3767.9586908701881</v>
      </c>
      <c r="DC67" s="8">
        <f t="shared" si="91"/>
        <v>4048.1921667436441</v>
      </c>
      <c r="DE67" s="10">
        <f t="shared" ref="DE67:DE87" si="150">DC67+DD67</f>
        <v>4048.1921667436441</v>
      </c>
      <c r="DF67" s="9">
        <f>DE67*0.078547</f>
        <v>317.97335012121306</v>
      </c>
      <c r="DG67" s="10">
        <f t="shared" ref="DG67:DG87" si="151">DE67-DF67</f>
        <v>3730.2188166224309</v>
      </c>
      <c r="DH67" s="8">
        <f t="shared" si="92"/>
        <v>4024.5445894041704</v>
      </c>
      <c r="DJ67" s="10">
        <f t="shared" ref="DJ67:DJ87" si="152">DH67+DI67</f>
        <v>4024.5445894041704</v>
      </c>
      <c r="DK67" s="9">
        <f>DJ67*0.078547</f>
        <v>316.11590386392942</v>
      </c>
      <c r="DL67" s="10">
        <f t="shared" ref="DL67:DL87" si="153">DJ67-DK67</f>
        <v>3708.4286855402411</v>
      </c>
      <c r="DM67" s="8">
        <f t="shared" si="93"/>
        <v>4001.6116237688525</v>
      </c>
      <c r="DO67" s="10">
        <f t="shared" ref="DO67:DO87" si="154">DM67+DN67</f>
        <v>4001.6116237688525</v>
      </c>
      <c r="DP67" s="9">
        <f>DO67*0.078547</f>
        <v>314.31458821217205</v>
      </c>
      <c r="DQ67" s="10">
        <f t="shared" ref="DQ67:DQ87" si="155">DO67-DP67</f>
        <v>3687.2970355566804</v>
      </c>
      <c r="DR67" s="8">
        <f t="shared" si="94"/>
        <v>3977.7250720187403</v>
      </c>
      <c r="DT67" s="10">
        <f t="shared" ref="DT67:DT87" si="156">DR67+DS67</f>
        <v>3977.7250720187403</v>
      </c>
      <c r="DU67" s="9">
        <f>DT67*0.078547</f>
        <v>312.43837123185602</v>
      </c>
      <c r="DV67" s="10">
        <f t="shared" ref="DV67:DV87" si="157">DT67-DU67</f>
        <v>3665.2867007868845</v>
      </c>
      <c r="DW67" s="8">
        <f t="shared" si="95"/>
        <v>3953.9977719091462</v>
      </c>
      <c r="DY67" s="10">
        <f t="shared" ref="DY67:DY87" si="158">DW67+DX67</f>
        <v>3953.9977719091462</v>
      </c>
      <c r="DZ67" s="9">
        <f>DY67*0.078547</f>
        <v>310.57466299014771</v>
      </c>
      <c r="EA67" s="10">
        <f t="shared" ref="EA67:EA87" si="159">DY67-DZ67</f>
        <v>3643.4231089189984</v>
      </c>
      <c r="EB67" s="8">
        <f t="shared" si="96"/>
        <v>3930.4286617093808</v>
      </c>
      <c r="ED67" s="10">
        <f t="shared" ref="ED67:ED87" si="160">EB67+EC67</f>
        <v>3930.4286617093808</v>
      </c>
      <c r="EE67" s="9">
        <f>ED67*0.078547</f>
        <v>308.72338009128674</v>
      </c>
      <c r="EF67" s="10">
        <f t="shared" ref="EF67:EF87" si="161">ED67-EE67</f>
        <v>3621.705281618094</v>
      </c>
      <c r="EG67" s="8">
        <f t="shared" si="97"/>
        <v>2502.333958029385</v>
      </c>
      <c r="EI67" s="10">
        <f t="shared" ref="EI67:EI87" si="162">EG67+EH67</f>
        <v>2502.333958029385</v>
      </c>
      <c r="EJ67" s="9">
        <f>EI67*0.078547</f>
        <v>196.55082540133412</v>
      </c>
      <c r="EK67" s="10">
        <f t="shared" ref="EK67:EK87" si="163">EI67-EJ67</f>
        <v>2305.7831326280511</v>
      </c>
      <c r="EL67" s="8">
        <f t="shared" si="98"/>
        <v>2514.4018035047575</v>
      </c>
      <c r="EN67" s="10">
        <f t="shared" ref="EN67:EN87" si="164">EL67+EM67</f>
        <v>2514.4018035047575</v>
      </c>
      <c r="EO67" s="9">
        <f>EN67*0.078547</f>
        <v>197.49871845988821</v>
      </c>
      <c r="EP67" s="10">
        <f t="shared" ref="EP67:EP87" si="165">EN67-EO67</f>
        <v>2316.9030850448694</v>
      </c>
      <c r="EQ67" s="8">
        <f t="shared" si="99"/>
        <v>2524.2605652216093</v>
      </c>
      <c r="ES67" s="10">
        <f t="shared" ref="ES67:ES87" si="166">EQ67+ER67</f>
        <v>2524.2605652216093</v>
      </c>
      <c r="ET67" s="9">
        <f>ES67*0.078547</f>
        <v>198.27309461646178</v>
      </c>
      <c r="EU67" s="10">
        <f t="shared" ref="EU67:EU87" si="167">ES67-ET67</f>
        <v>2325.9874706051478</v>
      </c>
      <c r="EV67" s="8">
        <f t="shared" si="100"/>
        <v>2534.6150856346085</v>
      </c>
      <c r="EX67" s="10">
        <f t="shared" ref="EX67:EX87" si="168">EV67+EW67</f>
        <v>2534.6150856346085</v>
      </c>
      <c r="EY67" s="9">
        <f>EX67*0.078547</f>
        <v>199.08641113134161</v>
      </c>
      <c r="EZ67" s="10">
        <f t="shared" ref="EZ67:EZ87" si="169">EX67-EY67</f>
        <v>2335.5286745032668</v>
      </c>
      <c r="FA67" s="8">
        <f t="shared" si="101"/>
        <v>2544.3941530898928</v>
      </c>
      <c r="FC67" s="10">
        <f t="shared" ref="FC67:FC87" si="170">FA67+FB67</f>
        <v>2544.3941530898928</v>
      </c>
      <c r="FD67" s="9">
        <f>FC67*0.078547</f>
        <v>199.85452754275184</v>
      </c>
      <c r="FE67" s="10">
        <f t="shared" ref="FE67:FE87" si="171">FC67-FD67</f>
        <v>2344.539625547141</v>
      </c>
      <c r="FF67" s="8">
        <f t="shared" si="102"/>
        <v>2568.1958510109162</v>
      </c>
      <c r="FH67" s="10">
        <f t="shared" ref="FH67:FH87" si="172">FF67+FG67</f>
        <v>2568.1958510109162</v>
      </c>
      <c r="FI67" s="9">
        <f>FH67*0.078547</f>
        <v>201.72407950935445</v>
      </c>
      <c r="FJ67" s="10">
        <f t="shared" ref="FJ67:FJ87" si="173">FH67-FI67</f>
        <v>2366.4717715015618</v>
      </c>
      <c r="FK67" s="8">
        <f t="shared" si="103"/>
        <v>2589.2678778284508</v>
      </c>
      <c r="FM67" s="10">
        <f t="shared" ref="FM67:FM87" si="174">FK67+FL67</f>
        <v>2589.2678778284508</v>
      </c>
      <c r="FN67" s="9">
        <f>FM67*0.078547</f>
        <v>203.37922399979135</v>
      </c>
      <c r="FO67" s="10">
        <f t="shared" ref="FO67:FO87" si="175">FM67-FN67</f>
        <v>2385.8886538286592</v>
      </c>
      <c r="FP67" s="8">
        <f t="shared" si="104"/>
        <v>2609.2259956402654</v>
      </c>
      <c r="FR67" s="10">
        <f t="shared" ref="FR67:FR87" si="176">FP67+FQ67</f>
        <v>2609.2259956402654</v>
      </c>
      <c r="FS67" s="9">
        <f>FR67*0.078547</f>
        <v>204.94687427955594</v>
      </c>
      <c r="FT67" s="10">
        <f t="shared" ref="FT67:FT87" si="177">FR67-FS67</f>
        <v>2404.2791213607093</v>
      </c>
      <c r="FU67" s="8">
        <f t="shared" si="105"/>
        <v>2629.1330459696919</v>
      </c>
      <c r="FW67" s="10">
        <f t="shared" ref="FW67:FW87" si="178">FU67+FV67</f>
        <v>2629.1330459696919</v>
      </c>
      <c r="FX67" s="9">
        <f>FW67*0.078547</f>
        <v>206.51051336178142</v>
      </c>
      <c r="FY67" s="10">
        <f t="shared" ref="FY67:FY87" si="179">FW67-FX67</f>
        <v>2422.6225326079107</v>
      </c>
      <c r="FZ67" s="8">
        <f t="shared" si="106"/>
        <v>2649.516324306268</v>
      </c>
    </row>
    <row r="68" spans="1:182" s="9" customFormat="1" x14ac:dyDescent="0.3">
      <c r="A68" s="9">
        <v>82</v>
      </c>
      <c r="B68" s="4">
        <v>7600</v>
      </c>
      <c r="D68" s="9">
        <f t="shared" si="110"/>
        <v>7600</v>
      </c>
      <c r="E68" s="9">
        <f>D68*0.078547</f>
        <v>596.95720000000006</v>
      </c>
      <c r="F68" s="10">
        <f t="shared" si="111"/>
        <v>7003.0428000000002</v>
      </c>
      <c r="G68" s="8">
        <f t="shared" ref="G68:G86" si="180">F67</f>
        <v>7003.0428000000002</v>
      </c>
      <c r="I68" s="10">
        <f t="shared" si="112"/>
        <v>7003.0428000000002</v>
      </c>
      <c r="J68" s="9">
        <f>I68*0.078547</f>
        <v>550.06800281160008</v>
      </c>
      <c r="K68" s="10">
        <f t="shared" si="113"/>
        <v>6452.9747971883999</v>
      </c>
      <c r="L68" s="8">
        <f t="shared" ref="L68:L86" si="181">K67</f>
        <v>6452.9747971883999</v>
      </c>
      <c r="N68" s="10">
        <f t="shared" si="114"/>
        <v>6452.9747971883999</v>
      </c>
      <c r="O68" s="9">
        <f>N68*0.078547</f>
        <v>506.8618113947573</v>
      </c>
      <c r="P68" s="10">
        <f t="shared" si="115"/>
        <v>5946.112985793643</v>
      </c>
      <c r="Q68" s="8">
        <f t="shared" ref="Q68:Q86" si="182">P67</f>
        <v>6163.0813573995083</v>
      </c>
      <c r="S68" s="10">
        <f t="shared" si="116"/>
        <v>6163.0813573995083</v>
      </c>
      <c r="T68" s="9">
        <f>S68*0.078547</f>
        <v>484.09155137965922</v>
      </c>
      <c r="U68" s="10">
        <f t="shared" si="109"/>
        <v>5678.9898060198493</v>
      </c>
      <c r="V68" s="8">
        <f t="shared" ref="V68:V86" si="183">U67</f>
        <v>5886.2110904996925</v>
      </c>
      <c r="X68" s="10">
        <f t="shared" si="117"/>
        <v>5886.2110904996925</v>
      </c>
      <c r="Y68" s="9">
        <f>X68*0.078547</f>
        <v>462.34422252547938</v>
      </c>
      <c r="Z68" s="10">
        <f t="shared" si="118"/>
        <v>5423.8668679742132</v>
      </c>
      <c r="AA68" s="8">
        <f t="shared" ref="AA68:AA86" si="184">Z67</f>
        <v>5621.7789434700844</v>
      </c>
      <c r="AC68" s="10">
        <f t="shared" si="119"/>
        <v>5621.7789434700844</v>
      </c>
      <c r="AD68" s="9">
        <f>AC68*0.078547</f>
        <v>441.57387067274476</v>
      </c>
      <c r="AE68" s="10">
        <f t="shared" si="120"/>
        <v>5180.2050727973401</v>
      </c>
      <c r="AF68" s="8">
        <f t="shared" ref="AF68:AF86" si="185">AE67</f>
        <v>5369.2261462136339</v>
      </c>
      <c r="AH68" s="10">
        <f t="shared" si="121"/>
        <v>5369.2261462136339</v>
      </c>
      <c r="AI68" s="9">
        <f>AH68*0.078547</f>
        <v>421.73660610664234</v>
      </c>
      <c r="AJ68" s="10">
        <f t="shared" si="122"/>
        <v>4947.4895401069916</v>
      </c>
      <c r="AK68" s="8">
        <f t="shared" ref="AK68:AK86" si="186">AJ67</f>
        <v>5128.0190308211331</v>
      </c>
      <c r="AM68" s="10">
        <f t="shared" si="123"/>
        <v>5128.0190308211331</v>
      </c>
      <c r="AN68" s="9">
        <f>AM68*0.078547</f>
        <v>402.79051081390759</v>
      </c>
      <c r="AO68" s="10">
        <f t="shared" si="124"/>
        <v>4725.2285200072256</v>
      </c>
      <c r="AP68" s="8">
        <f t="shared" ref="AP68:AP86" si="187">AO67</f>
        <v>4992.1060144282492</v>
      </c>
      <c r="AR68" s="10">
        <f t="shared" si="125"/>
        <v>4992.1060144282492</v>
      </c>
      <c r="AS68" s="9">
        <f>AR68*0.078547</f>
        <v>392.1149511152957</v>
      </c>
      <c r="AT68" s="10">
        <f t="shared" si="126"/>
        <v>4599.9910633129539</v>
      </c>
      <c r="AU68" s="8">
        <f t="shared" ref="AU68:AU85" si="188">AT67</f>
        <v>4859.7952366218433</v>
      </c>
      <c r="AW68" s="10">
        <f t="shared" si="127"/>
        <v>4859.7952366218433</v>
      </c>
      <c r="AX68" s="9">
        <f>AW68*0.078547</f>
        <v>381.72233645093593</v>
      </c>
      <c r="AY68" s="10">
        <f t="shared" si="128"/>
        <v>4478.0729001709078</v>
      </c>
      <c r="AZ68" s="8">
        <f t="shared" ref="AZ68:AZ86" si="189">AY67</f>
        <v>4730.9912236704185</v>
      </c>
      <c r="BB68" s="10">
        <f t="shared" si="129"/>
        <v>4730.9912236704185</v>
      </c>
      <c r="BC68" s="9">
        <f>BB68*0.078547</f>
        <v>371.60516764564039</v>
      </c>
      <c r="BD68" s="10">
        <f t="shared" si="130"/>
        <v>4359.3860560247786</v>
      </c>
      <c r="BE68" s="8">
        <f t="shared" ref="BE68:BE86" si="190">BD67</f>
        <v>4605.6010322782577</v>
      </c>
      <c r="BG68" s="10">
        <f t="shared" si="131"/>
        <v>4605.6010322782577</v>
      </c>
      <c r="BH68" s="9">
        <f>BG68*0.078547</f>
        <v>361.75614428236031</v>
      </c>
      <c r="BI68" s="10">
        <f t="shared" si="132"/>
        <v>4243.8448879958978</v>
      </c>
      <c r="BJ68" s="8">
        <f t="shared" ref="BJ68:BJ86" si="191">BI67</f>
        <v>4483.5341825187552</v>
      </c>
      <c r="BL68" s="10">
        <f t="shared" si="133"/>
        <v>4483.5341825187552</v>
      </c>
      <c r="BM68" s="9">
        <f>BL68*0.078547</f>
        <v>352.16815943430066</v>
      </c>
      <c r="BN68" s="10">
        <f t="shared" si="134"/>
        <v>4131.3660230844544</v>
      </c>
      <c r="BO68" s="8">
        <f t="shared" ref="BO68:BO86" si="192">BN67</f>
        <v>4410.3225528524054</v>
      </c>
      <c r="BQ68" s="10">
        <f t="shared" si="135"/>
        <v>4410.3225528524054</v>
      </c>
      <c r="BR68" s="9">
        <f>BQ68*0.078547</f>
        <v>346.41760555889789</v>
      </c>
      <c r="BS68" s="10">
        <f t="shared" si="136"/>
        <v>4063.9049472935076</v>
      </c>
      <c r="BT68" s="8">
        <f t="shared" ref="BT68:BT86" si="193">BS67</f>
        <v>4338.3063958868788</v>
      </c>
      <c r="BV68" s="10">
        <f t="shared" si="137"/>
        <v>4338.3063958868788</v>
      </c>
      <c r="BW68" s="9">
        <f>BV68*0.078547</f>
        <v>340.76095247772668</v>
      </c>
      <c r="BX68" s="10">
        <f t="shared" si="107"/>
        <v>3997.5454434091521</v>
      </c>
      <c r="BY68" s="8">
        <f t="shared" ref="BY68:BY86" si="194">BX67</f>
        <v>4267.4661907484424</v>
      </c>
      <c r="CA68" s="10">
        <f t="shared" si="138"/>
        <v>4267.4661907484424</v>
      </c>
      <c r="CB68" s="9">
        <f>CA68*0.078547</f>
        <v>335.19666688471796</v>
      </c>
      <c r="CC68" s="10">
        <f t="shared" si="139"/>
        <v>3932.2695238637243</v>
      </c>
      <c r="CD68" s="8">
        <f t="shared" ref="CD68:CD86" si="195">CC67</f>
        <v>4197.7827353197108</v>
      </c>
      <c r="CF68" s="10">
        <f t="shared" si="140"/>
        <v>4197.7827353197108</v>
      </c>
      <c r="CG68" s="9">
        <f>CF68*0.078547</f>
        <v>329.72324051115737</v>
      </c>
      <c r="CH68" s="10">
        <f t="shared" si="141"/>
        <v>3868.0594948085536</v>
      </c>
      <c r="CI68" s="8">
        <f t="shared" ref="CI68:CI86" si="196">CH67</f>
        <v>4129.2371410346759</v>
      </c>
      <c r="CK68" s="10">
        <f t="shared" si="142"/>
        <v>4129.2371410346759</v>
      </c>
      <c r="CL68" s="9">
        <f>CK68*0.078547</f>
        <v>324.33918971685074</v>
      </c>
      <c r="CM68" s="10">
        <f t="shared" si="143"/>
        <v>3804.8979513178251</v>
      </c>
      <c r="CN68" s="8">
        <f t="shared" ref="CN68:CN86" si="197">CM67</f>
        <v>3883.4847667385675</v>
      </c>
      <c r="CP68" s="10">
        <f t="shared" si="144"/>
        <v>3883.4847667385675</v>
      </c>
      <c r="CQ68" s="9">
        <f>CP68*0.078547</f>
        <v>305.0360779730143</v>
      </c>
      <c r="CR68" s="10">
        <f t="shared" si="145"/>
        <v>3578.448688765553</v>
      </c>
      <c r="CS68" s="8">
        <f t="shared" ref="CS68:CS86" si="198">CR67</f>
        <v>3844.5877833149157</v>
      </c>
      <c r="CU68" s="10">
        <f t="shared" si="146"/>
        <v>3844.5877833149157</v>
      </c>
      <c r="CV68" s="9">
        <f>CU68*0.078547</f>
        <v>301.9808366160367</v>
      </c>
      <c r="CW68" s="10">
        <f t="shared" si="147"/>
        <v>3542.6069466988788</v>
      </c>
      <c r="CX68" s="8">
        <f t="shared" ref="CX68:CX85" si="199">CW67</f>
        <v>3806.0803920772328</v>
      </c>
      <c r="CZ68" s="10">
        <f t="shared" si="148"/>
        <v>3806.0803920772328</v>
      </c>
      <c r="DA68" s="9">
        <f>CZ68*0.078547</f>
        <v>298.9561965564904</v>
      </c>
      <c r="DB68" s="10">
        <f t="shared" si="149"/>
        <v>3507.1241955207424</v>
      </c>
      <c r="DC68" s="8">
        <f t="shared" ref="DC68:DC86" si="200">DB67</f>
        <v>3767.9586908701881</v>
      </c>
      <c r="DE68" s="10">
        <f t="shared" si="150"/>
        <v>3767.9586908701881</v>
      </c>
      <c r="DF68" s="9">
        <f>DE68*0.078547</f>
        <v>295.9618512917807</v>
      </c>
      <c r="DG68" s="10">
        <f t="shared" si="151"/>
        <v>3471.9968395784072</v>
      </c>
      <c r="DH68" s="8">
        <f t="shared" ref="DH68:DH86" si="201">DG67</f>
        <v>3730.2188166224309</v>
      </c>
      <c r="DJ68" s="10">
        <f t="shared" si="152"/>
        <v>3730.2188166224309</v>
      </c>
      <c r="DK68" s="9">
        <f>DJ68*0.078547</f>
        <v>292.99749738924208</v>
      </c>
      <c r="DL68" s="10">
        <f t="shared" si="153"/>
        <v>3437.2213192331888</v>
      </c>
      <c r="DM68" s="8">
        <f t="shared" ref="DM68:DM86" si="202">DL67</f>
        <v>3708.4286855402411</v>
      </c>
      <c r="DO68" s="10">
        <f t="shared" si="154"/>
        <v>3708.4286855402411</v>
      </c>
      <c r="DP68" s="9">
        <f>DO68*0.078547</f>
        <v>291.28594796312933</v>
      </c>
      <c r="DQ68" s="10">
        <f t="shared" si="155"/>
        <v>3417.1427375771118</v>
      </c>
      <c r="DR68" s="8">
        <f t="shared" ref="DR68:DR86" si="203">DQ67</f>
        <v>3687.2970355566804</v>
      </c>
      <c r="DT68" s="10">
        <f t="shared" si="156"/>
        <v>3687.2970355566804</v>
      </c>
      <c r="DU68" s="9">
        <f>DT68*0.078547</f>
        <v>289.62612025187059</v>
      </c>
      <c r="DV68" s="10">
        <f t="shared" si="157"/>
        <v>3397.6709153048096</v>
      </c>
      <c r="DW68" s="8">
        <f t="shared" ref="DW68:DW86" si="204">DV67</f>
        <v>3665.2867007868845</v>
      </c>
      <c r="DY68" s="10">
        <f t="shared" si="158"/>
        <v>3665.2867007868845</v>
      </c>
      <c r="DZ68" s="9">
        <f>DY68*0.078547</f>
        <v>287.89727448670743</v>
      </c>
      <c r="EA68" s="10">
        <f t="shared" si="159"/>
        <v>3377.3894263001771</v>
      </c>
      <c r="EB68" s="8">
        <f t="shared" ref="EB68:EB86" si="205">EA67</f>
        <v>3643.4231089189984</v>
      </c>
      <c r="ED68" s="10">
        <f t="shared" si="160"/>
        <v>3643.4231089189984</v>
      </c>
      <c r="EE68" s="9">
        <f>ED68*0.078547</f>
        <v>286.17995493626057</v>
      </c>
      <c r="EF68" s="10">
        <f t="shared" si="161"/>
        <v>3357.243153982738</v>
      </c>
      <c r="EG68" s="8">
        <f t="shared" ref="EG68:EG86" si="206">EF67</f>
        <v>3621.705281618094</v>
      </c>
      <c r="EI68" s="10">
        <f t="shared" si="162"/>
        <v>3621.705281618094</v>
      </c>
      <c r="EJ68" s="9">
        <f>EI68*0.078547</f>
        <v>284.47408475525646</v>
      </c>
      <c r="EK68" s="10">
        <f t="shared" si="163"/>
        <v>3337.2311968628374</v>
      </c>
      <c r="EL68" s="8">
        <f t="shared" ref="EL68:EL86" si="207">EK67</f>
        <v>2305.7831326280511</v>
      </c>
      <c r="EN68" s="10">
        <f t="shared" si="164"/>
        <v>2305.7831326280511</v>
      </c>
      <c r="EO68" s="9">
        <f>EN68*0.078547</f>
        <v>181.11234771853555</v>
      </c>
      <c r="EP68" s="10">
        <f t="shared" si="165"/>
        <v>2124.6707849095155</v>
      </c>
      <c r="EQ68" s="8">
        <f t="shared" ref="EQ68:EQ86" si="208">EP67</f>
        <v>2316.9030850448694</v>
      </c>
      <c r="ES68" s="10">
        <f t="shared" si="166"/>
        <v>2316.9030850448694</v>
      </c>
      <c r="ET68" s="9">
        <f>ES68*0.078547</f>
        <v>181.98578662101937</v>
      </c>
      <c r="EU68" s="10">
        <f t="shared" si="167"/>
        <v>2134.9172984238498</v>
      </c>
      <c r="EV68" s="8">
        <f t="shared" ref="EV68:EV86" si="209">EU67</f>
        <v>2325.9874706051478</v>
      </c>
      <c r="EX68" s="10">
        <f t="shared" si="168"/>
        <v>2325.9874706051478</v>
      </c>
      <c r="EY68" s="9">
        <f>EX68*0.078547</f>
        <v>182.69933785362255</v>
      </c>
      <c r="EZ68" s="10">
        <f t="shared" si="169"/>
        <v>2143.2881327515252</v>
      </c>
      <c r="FA68" s="8">
        <f t="shared" ref="FA68:FA86" si="210">EZ67</f>
        <v>2335.5286745032668</v>
      </c>
      <c r="FC68" s="10">
        <f t="shared" si="170"/>
        <v>2335.5286745032668</v>
      </c>
      <c r="FD68" s="9">
        <f>FC68*0.078547</f>
        <v>183.44877079620809</v>
      </c>
      <c r="FE68" s="10">
        <f t="shared" si="171"/>
        <v>2152.0799037070587</v>
      </c>
      <c r="FF68" s="8">
        <f t="shared" ref="FF68:FF86" si="211">FE67</f>
        <v>2344.539625547141</v>
      </c>
      <c r="FH68" s="10">
        <f t="shared" si="172"/>
        <v>2344.539625547141</v>
      </c>
      <c r="FI68" s="9">
        <f>FH68*0.078547</f>
        <v>184.15655396785129</v>
      </c>
      <c r="FJ68" s="10">
        <f t="shared" si="173"/>
        <v>2160.3830715792897</v>
      </c>
      <c r="FK68" s="8">
        <f t="shared" ref="FK68:FK86" si="212">FJ67</f>
        <v>2366.4717715015618</v>
      </c>
      <c r="FM68" s="10">
        <f t="shared" si="174"/>
        <v>2366.4717715015618</v>
      </c>
      <c r="FN68" s="9">
        <f>FM68*0.078547</f>
        <v>185.87925823613318</v>
      </c>
      <c r="FO68" s="10">
        <f t="shared" si="175"/>
        <v>2180.5925132654284</v>
      </c>
      <c r="FP68" s="8">
        <f t="shared" ref="FP68:FP86" si="213">FO67</f>
        <v>2385.8886538286592</v>
      </c>
      <c r="FR68" s="10">
        <f t="shared" si="176"/>
        <v>2385.8886538286592</v>
      </c>
      <c r="FS68" s="9">
        <f>FR68*0.078547</f>
        <v>187.40439609227971</v>
      </c>
      <c r="FT68" s="10">
        <f t="shared" si="177"/>
        <v>2198.4842577363797</v>
      </c>
      <c r="FU68" s="8">
        <f t="shared" ref="FU68:FU86" si="214">FT67</f>
        <v>2404.2791213607093</v>
      </c>
      <c r="FW68" s="10">
        <f t="shared" si="178"/>
        <v>2404.2791213607093</v>
      </c>
      <c r="FX68" s="9">
        <f>FW68*0.078547</f>
        <v>188.84891214551965</v>
      </c>
      <c r="FY68" s="10">
        <f t="shared" si="179"/>
        <v>2215.4302092151897</v>
      </c>
      <c r="FZ68" s="8">
        <f t="shared" ref="FZ68:FZ86" si="215">FY67</f>
        <v>2422.6225326079107</v>
      </c>
    </row>
    <row r="69" spans="1:182" s="9" customFormat="1" x14ac:dyDescent="0.3">
      <c r="A69" s="9">
        <v>83</v>
      </c>
      <c r="B69" s="4">
        <v>7600</v>
      </c>
      <c r="D69" s="9">
        <f t="shared" si="110"/>
        <v>7600</v>
      </c>
      <c r="E69" s="9">
        <f>D69*0.078547</f>
        <v>596.95720000000006</v>
      </c>
      <c r="F69" s="10">
        <f t="shared" si="111"/>
        <v>7003.0428000000002</v>
      </c>
      <c r="G69" s="8">
        <f t="shared" si="180"/>
        <v>7003.0428000000002</v>
      </c>
      <c r="I69" s="10">
        <f t="shared" si="112"/>
        <v>7003.0428000000002</v>
      </c>
      <c r="J69" s="9">
        <f>I69*0.078547</f>
        <v>550.06800281160008</v>
      </c>
      <c r="K69" s="10">
        <f t="shared" si="113"/>
        <v>6452.9747971883999</v>
      </c>
      <c r="L69" s="8">
        <f t="shared" si="181"/>
        <v>6452.9747971883999</v>
      </c>
      <c r="N69" s="10">
        <f t="shared" si="114"/>
        <v>6452.9747971883999</v>
      </c>
      <c r="O69" s="9">
        <f>N69*0.078547</f>
        <v>506.8618113947573</v>
      </c>
      <c r="P69" s="10">
        <f t="shared" si="115"/>
        <v>5946.112985793643</v>
      </c>
      <c r="Q69" s="8">
        <f t="shared" si="182"/>
        <v>5946.112985793643</v>
      </c>
      <c r="S69" s="10">
        <f t="shared" si="116"/>
        <v>5946.112985793643</v>
      </c>
      <c r="T69" s="9">
        <f>S69*0.078547</f>
        <v>467.04933669513332</v>
      </c>
      <c r="U69" s="10">
        <f t="shared" si="109"/>
        <v>5479.0636490985098</v>
      </c>
      <c r="V69" s="8">
        <f t="shared" si="183"/>
        <v>5678.9898060198493</v>
      </c>
      <c r="X69" s="10">
        <f t="shared" si="117"/>
        <v>5678.9898060198493</v>
      </c>
      <c r="Y69" s="9">
        <f>X69*0.078547</f>
        <v>446.06761229344113</v>
      </c>
      <c r="Z69" s="10">
        <f t="shared" si="118"/>
        <v>5232.9221937264083</v>
      </c>
      <c r="AA69" s="8">
        <f t="shared" si="184"/>
        <v>5423.8668679742132</v>
      </c>
      <c r="AC69" s="10">
        <f t="shared" si="119"/>
        <v>5423.8668679742132</v>
      </c>
      <c r="AD69" s="9">
        <f>AC69*0.078547</f>
        <v>426.02847087877058</v>
      </c>
      <c r="AE69" s="10">
        <f t="shared" si="120"/>
        <v>4997.8383970954428</v>
      </c>
      <c r="AF69" s="8">
        <f t="shared" si="185"/>
        <v>5180.2050727973401</v>
      </c>
      <c r="AH69" s="10">
        <f t="shared" si="121"/>
        <v>5180.2050727973401</v>
      </c>
      <c r="AI69" s="9">
        <f>AH69*0.078547</f>
        <v>406.88956785301269</v>
      </c>
      <c r="AJ69" s="10">
        <f t="shared" si="122"/>
        <v>4773.3155049443276</v>
      </c>
      <c r="AK69" s="8">
        <f t="shared" si="186"/>
        <v>4947.4895401069916</v>
      </c>
      <c r="AM69" s="10">
        <f t="shared" si="123"/>
        <v>4947.4895401069916</v>
      </c>
      <c r="AN69" s="9">
        <f>AM69*0.078547</f>
        <v>388.61046090678389</v>
      </c>
      <c r="AO69" s="10">
        <f t="shared" si="124"/>
        <v>4558.8790792002073</v>
      </c>
      <c r="AP69" s="8">
        <f t="shared" si="187"/>
        <v>4725.2285200072256</v>
      </c>
      <c r="AR69" s="10">
        <f t="shared" si="125"/>
        <v>4725.2285200072256</v>
      </c>
      <c r="AS69" s="9">
        <f>AR69*0.078547</f>
        <v>371.15252456100757</v>
      </c>
      <c r="AT69" s="10">
        <f t="shared" si="126"/>
        <v>4354.0759954462183</v>
      </c>
      <c r="AU69" s="8">
        <f t="shared" si="188"/>
        <v>4599.9910633129539</v>
      </c>
      <c r="AW69" s="10">
        <f t="shared" si="127"/>
        <v>4599.9910633129539</v>
      </c>
      <c r="AX69" s="9">
        <f>AW69*0.078547</f>
        <v>361.31549805004261</v>
      </c>
      <c r="AY69" s="10">
        <f t="shared" si="128"/>
        <v>4238.6755652629108</v>
      </c>
      <c r="AZ69" s="8">
        <f t="shared" si="189"/>
        <v>4478.0729001709078</v>
      </c>
      <c r="BB69" s="10">
        <f t="shared" si="129"/>
        <v>4478.0729001709078</v>
      </c>
      <c r="BC69" s="9">
        <f>BB69*0.078547</f>
        <v>351.73919208972433</v>
      </c>
      <c r="BD69" s="10">
        <f t="shared" si="130"/>
        <v>4126.3337080811834</v>
      </c>
      <c r="BE69" s="8">
        <f t="shared" si="190"/>
        <v>4359.3860560247786</v>
      </c>
      <c r="BG69" s="10">
        <f t="shared" si="131"/>
        <v>4359.3860560247786</v>
      </c>
      <c r="BH69" s="9">
        <f>BG69*0.078547</f>
        <v>342.41669654257828</v>
      </c>
      <c r="BI69" s="10">
        <f t="shared" si="132"/>
        <v>4016.9693594822002</v>
      </c>
      <c r="BJ69" s="8">
        <f t="shared" si="191"/>
        <v>4243.8448879958978</v>
      </c>
      <c r="BL69" s="10">
        <f t="shared" si="133"/>
        <v>4243.8448879958978</v>
      </c>
      <c r="BM69" s="9">
        <f>BL69*0.078547</f>
        <v>333.34128441741382</v>
      </c>
      <c r="BN69" s="10">
        <f t="shared" si="134"/>
        <v>3910.5036035784842</v>
      </c>
      <c r="BO69" s="8">
        <f t="shared" si="192"/>
        <v>4131.3660230844544</v>
      </c>
      <c r="BQ69" s="10">
        <f t="shared" si="135"/>
        <v>4131.3660230844544</v>
      </c>
      <c r="BR69" s="9">
        <f>BQ69*0.078547</f>
        <v>324.50640701521468</v>
      </c>
      <c r="BS69" s="10">
        <f t="shared" si="136"/>
        <v>3806.8596160692396</v>
      </c>
      <c r="BT69" s="8">
        <f t="shared" si="193"/>
        <v>4063.9049472935076</v>
      </c>
      <c r="BV69" s="10">
        <f t="shared" si="137"/>
        <v>4063.9049472935076</v>
      </c>
      <c r="BW69" s="9">
        <f>BV69*0.078547</f>
        <v>319.20754189506317</v>
      </c>
      <c r="BX69" s="10">
        <f t="shared" ref="BX69:BX87" si="216">BV69-BW69</f>
        <v>3744.6974053984445</v>
      </c>
      <c r="BY69" s="8">
        <f t="shared" si="194"/>
        <v>3997.5454434091521</v>
      </c>
      <c r="CA69" s="10">
        <f t="shared" si="138"/>
        <v>3997.5454434091521</v>
      </c>
      <c r="CB69" s="9">
        <f>CA69*0.078547</f>
        <v>313.99520194345871</v>
      </c>
      <c r="CC69" s="10">
        <f t="shared" si="139"/>
        <v>3683.5502414656935</v>
      </c>
      <c r="CD69" s="8">
        <f t="shared" si="195"/>
        <v>3932.2695238637243</v>
      </c>
      <c r="CF69" s="10">
        <f t="shared" si="140"/>
        <v>3932.2695238637243</v>
      </c>
      <c r="CG69" s="9">
        <f>CF69*0.078547</f>
        <v>308.867974290924</v>
      </c>
      <c r="CH69" s="10">
        <f t="shared" si="141"/>
        <v>3623.4015495728004</v>
      </c>
      <c r="CI69" s="8">
        <f t="shared" si="196"/>
        <v>3868.0594948085536</v>
      </c>
      <c r="CK69" s="10">
        <f t="shared" si="142"/>
        <v>3868.0594948085536</v>
      </c>
      <c r="CL69" s="9">
        <f>CK69*0.078547</f>
        <v>303.82446913872747</v>
      </c>
      <c r="CM69" s="10">
        <f t="shared" si="143"/>
        <v>3564.235025669826</v>
      </c>
      <c r="CN69" s="8">
        <f t="shared" si="197"/>
        <v>3804.8979513178251</v>
      </c>
      <c r="CP69" s="10">
        <f t="shared" si="144"/>
        <v>3804.8979513178251</v>
      </c>
      <c r="CQ69" s="9">
        <f>CP69*0.078547</f>
        <v>298.86331938216125</v>
      </c>
      <c r="CR69" s="10">
        <f t="shared" si="145"/>
        <v>3506.034631935664</v>
      </c>
      <c r="CS69" s="8">
        <f t="shared" si="198"/>
        <v>3578.448688765553</v>
      </c>
      <c r="CU69" s="10">
        <f t="shared" si="146"/>
        <v>3578.448688765553</v>
      </c>
      <c r="CV69" s="9">
        <f>CU69*0.078547</f>
        <v>281.07640915646789</v>
      </c>
      <c r="CW69" s="10">
        <f t="shared" si="147"/>
        <v>3297.3722796090851</v>
      </c>
      <c r="CX69" s="8">
        <f t="shared" si="199"/>
        <v>3542.6069466988788</v>
      </c>
      <c r="CZ69" s="10">
        <f t="shared" si="148"/>
        <v>3542.6069466988788</v>
      </c>
      <c r="DA69" s="9">
        <f>CZ69*0.078547</f>
        <v>278.26114784235688</v>
      </c>
      <c r="DB69" s="10">
        <f t="shared" si="149"/>
        <v>3264.3457988565219</v>
      </c>
      <c r="DC69" s="8">
        <f t="shared" si="200"/>
        <v>3507.1241955207424</v>
      </c>
      <c r="DE69" s="10">
        <f t="shared" si="150"/>
        <v>3507.1241955207424</v>
      </c>
      <c r="DF69" s="9">
        <f>DE69*0.078547</f>
        <v>275.47408418556779</v>
      </c>
      <c r="DG69" s="10">
        <f t="shared" si="151"/>
        <v>3231.6501113351746</v>
      </c>
      <c r="DH69" s="8">
        <f t="shared" si="201"/>
        <v>3471.9968395784072</v>
      </c>
      <c r="DJ69" s="10">
        <f t="shared" si="152"/>
        <v>3471.9968395784072</v>
      </c>
      <c r="DK69" s="9">
        <f>DJ69*0.078547</f>
        <v>272.71493575836519</v>
      </c>
      <c r="DL69" s="10">
        <f t="shared" si="153"/>
        <v>3199.2819038200419</v>
      </c>
      <c r="DM69" s="8">
        <f t="shared" si="202"/>
        <v>3437.2213192331888</v>
      </c>
      <c r="DO69" s="10">
        <f t="shared" si="154"/>
        <v>3437.2213192331888</v>
      </c>
      <c r="DP69" s="9">
        <f>DO69*0.078547</f>
        <v>269.98342296180931</v>
      </c>
      <c r="DQ69" s="10">
        <f t="shared" si="155"/>
        <v>3167.2378962713792</v>
      </c>
      <c r="DR69" s="8">
        <f t="shared" si="203"/>
        <v>3417.1427375771118</v>
      </c>
      <c r="DT69" s="10">
        <f t="shared" si="156"/>
        <v>3417.1427375771118</v>
      </c>
      <c r="DU69" s="9">
        <f>DT69*0.078547</f>
        <v>268.40631060846943</v>
      </c>
      <c r="DV69" s="10">
        <f t="shared" si="157"/>
        <v>3148.7364269686423</v>
      </c>
      <c r="DW69" s="8">
        <f t="shared" si="204"/>
        <v>3397.6709153048096</v>
      </c>
      <c r="DY69" s="10">
        <f t="shared" si="158"/>
        <v>3397.6709153048096</v>
      </c>
      <c r="DZ69" s="9">
        <f>DY69*0.078547</f>
        <v>266.87685738444691</v>
      </c>
      <c r="EA69" s="10">
        <f t="shared" si="159"/>
        <v>3130.7940579203628</v>
      </c>
      <c r="EB69" s="8">
        <f t="shared" si="205"/>
        <v>3377.3894263001771</v>
      </c>
      <c r="ED69" s="10">
        <f t="shared" si="160"/>
        <v>3377.3894263001771</v>
      </c>
      <c r="EE69" s="9">
        <f>ED69*0.078547</f>
        <v>265.28380726760003</v>
      </c>
      <c r="EF69" s="10">
        <f t="shared" si="161"/>
        <v>3112.1056190325771</v>
      </c>
      <c r="EG69" s="8">
        <f t="shared" si="206"/>
        <v>3357.243153982738</v>
      </c>
      <c r="EI69" s="10">
        <f t="shared" si="162"/>
        <v>3357.243153982738</v>
      </c>
      <c r="EJ69" s="9">
        <f>EI69*0.078547</f>
        <v>263.70137801588214</v>
      </c>
      <c r="EK69" s="10">
        <f t="shared" si="163"/>
        <v>3093.5417759668558</v>
      </c>
      <c r="EL69" s="8">
        <f t="shared" si="207"/>
        <v>3337.2311968628374</v>
      </c>
      <c r="EN69" s="10">
        <f t="shared" si="164"/>
        <v>3337.2311968628374</v>
      </c>
      <c r="EO69" s="9">
        <f>EN69*0.078547</f>
        <v>262.12949881998532</v>
      </c>
      <c r="EP69" s="10">
        <f t="shared" si="165"/>
        <v>3075.1016980428521</v>
      </c>
      <c r="EQ69" s="8">
        <f t="shared" si="208"/>
        <v>2124.6707849095155</v>
      </c>
      <c r="ES69" s="10">
        <f t="shared" si="166"/>
        <v>2124.6707849095155</v>
      </c>
      <c r="ET69" s="9">
        <f>ES69*0.078547</f>
        <v>166.88651614228772</v>
      </c>
      <c r="EU69" s="10">
        <f t="shared" si="167"/>
        <v>1957.7842687672278</v>
      </c>
      <c r="EV69" s="8">
        <f t="shared" si="209"/>
        <v>2134.9172984238498</v>
      </c>
      <c r="EX69" s="10">
        <f t="shared" si="168"/>
        <v>2134.9172984238498</v>
      </c>
      <c r="EY69" s="9">
        <f>EX69*0.078547</f>
        <v>167.69134903929813</v>
      </c>
      <c r="EZ69" s="10">
        <f t="shared" si="169"/>
        <v>1967.2259493845518</v>
      </c>
      <c r="FA69" s="8">
        <f t="shared" si="210"/>
        <v>2143.2881327515252</v>
      </c>
      <c r="FC69" s="10">
        <f t="shared" si="170"/>
        <v>2143.2881327515252</v>
      </c>
      <c r="FD69" s="9">
        <f>FC69*0.078547</f>
        <v>168.34885296323407</v>
      </c>
      <c r="FE69" s="10">
        <f t="shared" si="171"/>
        <v>1974.9392797882911</v>
      </c>
      <c r="FF69" s="8">
        <f t="shared" si="211"/>
        <v>2152.0799037070587</v>
      </c>
      <c r="FH69" s="10">
        <f t="shared" si="172"/>
        <v>2152.0799037070587</v>
      </c>
      <c r="FI69" s="9">
        <f>FH69*0.078547</f>
        <v>169.03942019647835</v>
      </c>
      <c r="FJ69" s="10">
        <f t="shared" si="173"/>
        <v>1983.0404835105803</v>
      </c>
      <c r="FK69" s="8">
        <f t="shared" si="212"/>
        <v>2160.3830715792897</v>
      </c>
      <c r="FM69" s="10">
        <f t="shared" si="174"/>
        <v>2160.3830715792897</v>
      </c>
      <c r="FN69" s="9">
        <f>FM69*0.078547</f>
        <v>169.69160912333848</v>
      </c>
      <c r="FO69" s="10">
        <f t="shared" si="175"/>
        <v>1990.6914624559513</v>
      </c>
      <c r="FP69" s="8">
        <f t="shared" si="213"/>
        <v>2180.5925132654284</v>
      </c>
      <c r="FR69" s="10">
        <f t="shared" si="176"/>
        <v>2180.5925132654284</v>
      </c>
      <c r="FS69" s="9">
        <f>FR69*0.078547</f>
        <v>171.27900013945961</v>
      </c>
      <c r="FT69" s="10">
        <f t="shared" si="177"/>
        <v>2009.3135131259687</v>
      </c>
      <c r="FU69" s="8">
        <f t="shared" si="214"/>
        <v>2198.4842577363797</v>
      </c>
      <c r="FW69" s="10">
        <f t="shared" si="178"/>
        <v>2198.4842577363797</v>
      </c>
      <c r="FX69" s="9">
        <f>FW69*0.078547</f>
        <v>172.68434299241943</v>
      </c>
      <c r="FY69" s="10">
        <f t="shared" si="179"/>
        <v>2025.7999147439602</v>
      </c>
      <c r="FZ69" s="8">
        <f t="shared" si="215"/>
        <v>2215.4302092151897</v>
      </c>
    </row>
    <row r="70" spans="1:182" s="9" customFormat="1" x14ac:dyDescent="0.3">
      <c r="A70" s="9">
        <v>84</v>
      </c>
      <c r="B70" s="4">
        <v>7600</v>
      </c>
      <c r="D70" s="9">
        <f t="shared" si="110"/>
        <v>7600</v>
      </c>
      <c r="E70" s="9">
        <f>D70*0.078547</f>
        <v>596.95720000000006</v>
      </c>
      <c r="F70" s="10">
        <f t="shared" si="111"/>
        <v>7003.0428000000002</v>
      </c>
      <c r="G70" s="8">
        <f t="shared" si="180"/>
        <v>7003.0428000000002</v>
      </c>
      <c r="I70" s="10">
        <f t="shared" si="112"/>
        <v>7003.0428000000002</v>
      </c>
      <c r="J70" s="9">
        <f>I70*0.078547</f>
        <v>550.06800281160008</v>
      </c>
      <c r="K70" s="10">
        <f t="shared" si="113"/>
        <v>6452.9747971883999</v>
      </c>
      <c r="L70" s="8">
        <f t="shared" si="181"/>
        <v>6452.9747971883999</v>
      </c>
      <c r="N70" s="10">
        <f t="shared" si="114"/>
        <v>6452.9747971883999</v>
      </c>
      <c r="O70" s="9">
        <f>N70*0.078547</f>
        <v>506.8618113947573</v>
      </c>
      <c r="P70" s="10">
        <f t="shared" si="115"/>
        <v>5946.112985793643</v>
      </c>
      <c r="Q70" s="8">
        <f t="shared" si="182"/>
        <v>5946.112985793643</v>
      </c>
      <c r="S70" s="10">
        <f t="shared" si="116"/>
        <v>5946.112985793643</v>
      </c>
      <c r="T70" s="9">
        <f>S70*0.078547</f>
        <v>467.04933669513332</v>
      </c>
      <c r="U70" s="10">
        <f t="shared" si="109"/>
        <v>5479.0636490985098</v>
      </c>
      <c r="V70" s="8">
        <f t="shared" si="183"/>
        <v>5479.0636490985098</v>
      </c>
      <c r="X70" s="10">
        <f t="shared" si="117"/>
        <v>5479.0636490985098</v>
      </c>
      <c r="Y70" s="9">
        <f>X70*0.078547</f>
        <v>430.36401244574068</v>
      </c>
      <c r="Z70" s="10">
        <f t="shared" si="118"/>
        <v>5048.6996366527692</v>
      </c>
      <c r="AA70" s="8">
        <f t="shared" si="184"/>
        <v>5232.9221937264083</v>
      </c>
      <c r="AC70" s="10">
        <f t="shared" si="119"/>
        <v>5232.9221937264083</v>
      </c>
      <c r="AD70" s="9">
        <f>AC70*0.078547</f>
        <v>411.03033955062824</v>
      </c>
      <c r="AE70" s="10">
        <f t="shared" si="120"/>
        <v>4821.8918541757803</v>
      </c>
      <c r="AF70" s="8">
        <f t="shared" si="185"/>
        <v>4997.8383970954428</v>
      </c>
      <c r="AH70" s="10">
        <f t="shared" si="121"/>
        <v>4997.8383970954428</v>
      </c>
      <c r="AI70" s="9">
        <f>AH70*0.078547</f>
        <v>392.56521257665577</v>
      </c>
      <c r="AJ70" s="10">
        <f t="shared" si="122"/>
        <v>4605.2731845187873</v>
      </c>
      <c r="AK70" s="8">
        <f t="shared" si="186"/>
        <v>4773.3155049443276</v>
      </c>
      <c r="AM70" s="10">
        <f t="shared" si="123"/>
        <v>4773.3155049443276</v>
      </c>
      <c r="AN70" s="9">
        <f>AM70*0.078547</f>
        <v>374.92961296686212</v>
      </c>
      <c r="AO70" s="10">
        <f t="shared" si="124"/>
        <v>4398.3858919774657</v>
      </c>
      <c r="AP70" s="8">
        <f t="shared" si="187"/>
        <v>4558.8790792002073</v>
      </c>
      <c r="AR70" s="10">
        <f t="shared" si="125"/>
        <v>4558.8790792002073</v>
      </c>
      <c r="AS70" s="9">
        <f>AR70*0.078547</f>
        <v>358.0862750339387</v>
      </c>
      <c r="AT70" s="10">
        <f t="shared" si="126"/>
        <v>4200.792804166269</v>
      </c>
      <c r="AU70" s="8">
        <f t="shared" si="188"/>
        <v>4354.0759954462183</v>
      </c>
      <c r="AW70" s="10">
        <f t="shared" si="127"/>
        <v>4354.0759954462183</v>
      </c>
      <c r="AX70" s="9">
        <f>AW70*0.078547</f>
        <v>341.99960721431415</v>
      </c>
      <c r="AY70" s="10">
        <f t="shared" si="128"/>
        <v>4012.0763882319043</v>
      </c>
      <c r="AZ70" s="8">
        <f t="shared" si="189"/>
        <v>4238.6755652629108</v>
      </c>
      <c r="BB70" s="10">
        <f t="shared" si="129"/>
        <v>4238.6755652629108</v>
      </c>
      <c r="BC70" s="9">
        <f>BB70*0.078547</f>
        <v>332.93524962470588</v>
      </c>
      <c r="BD70" s="10">
        <f t="shared" si="130"/>
        <v>3905.7403156382052</v>
      </c>
      <c r="BE70" s="8">
        <f t="shared" si="190"/>
        <v>4126.3337080811834</v>
      </c>
      <c r="BG70" s="10">
        <f t="shared" si="131"/>
        <v>4126.3337080811834</v>
      </c>
      <c r="BH70" s="9">
        <f>BG70*0.078547</f>
        <v>324.11113376865273</v>
      </c>
      <c r="BI70" s="10">
        <f t="shared" si="132"/>
        <v>3802.2225743125309</v>
      </c>
      <c r="BJ70" s="8">
        <f t="shared" si="191"/>
        <v>4016.9693594822002</v>
      </c>
      <c r="BL70" s="10">
        <f t="shared" si="133"/>
        <v>4016.9693594822002</v>
      </c>
      <c r="BM70" s="9">
        <f>BL70*0.078547</f>
        <v>315.52089227924841</v>
      </c>
      <c r="BN70" s="10">
        <f t="shared" si="134"/>
        <v>3701.4484672029516</v>
      </c>
      <c r="BO70" s="8">
        <f t="shared" si="192"/>
        <v>3910.5036035784842</v>
      </c>
      <c r="BQ70" s="10">
        <f t="shared" si="135"/>
        <v>3910.5036035784842</v>
      </c>
      <c r="BR70" s="9">
        <f>BQ70*0.078547</f>
        <v>307.15832655027924</v>
      </c>
      <c r="BS70" s="10">
        <f t="shared" si="136"/>
        <v>3603.3452770282051</v>
      </c>
      <c r="BT70" s="8">
        <f t="shared" si="193"/>
        <v>3806.8596160692396</v>
      </c>
      <c r="BV70" s="10">
        <f t="shared" si="137"/>
        <v>3806.8596160692396</v>
      </c>
      <c r="BW70" s="9">
        <f>BV70*0.078547</f>
        <v>299.01740226339058</v>
      </c>
      <c r="BX70" s="10">
        <f t="shared" si="216"/>
        <v>3507.842213805849</v>
      </c>
      <c r="BY70" s="8">
        <f t="shared" si="194"/>
        <v>3744.6974053984445</v>
      </c>
      <c r="CA70" s="10">
        <f t="shared" si="138"/>
        <v>3744.6974053984445</v>
      </c>
      <c r="CB70" s="9">
        <f>CA70*0.078547</f>
        <v>294.13474710183164</v>
      </c>
      <c r="CC70" s="10">
        <f t="shared" si="139"/>
        <v>3450.5626582966129</v>
      </c>
      <c r="CD70" s="8">
        <f t="shared" si="195"/>
        <v>3683.5502414656935</v>
      </c>
      <c r="CF70" s="10">
        <f t="shared" si="140"/>
        <v>3683.5502414656935</v>
      </c>
      <c r="CG70" s="9">
        <f>CF70*0.078547</f>
        <v>289.33182081640587</v>
      </c>
      <c r="CH70" s="10">
        <f t="shared" si="141"/>
        <v>3394.2184206492875</v>
      </c>
      <c r="CI70" s="8">
        <f t="shared" si="196"/>
        <v>3623.4015495728004</v>
      </c>
      <c r="CK70" s="10">
        <f t="shared" si="142"/>
        <v>3623.4015495728004</v>
      </c>
      <c r="CL70" s="9">
        <f>CK70*0.078547</f>
        <v>284.60732151429477</v>
      </c>
      <c r="CM70" s="10">
        <f t="shared" si="143"/>
        <v>3338.7942280585057</v>
      </c>
      <c r="CN70" s="8">
        <f t="shared" si="197"/>
        <v>3564.235025669826</v>
      </c>
      <c r="CP70" s="10">
        <f t="shared" si="144"/>
        <v>3564.235025669826</v>
      </c>
      <c r="CQ70" s="9">
        <f>CP70*0.078547</f>
        <v>279.95996856128784</v>
      </c>
      <c r="CR70" s="10">
        <f t="shared" si="145"/>
        <v>3284.275057108538</v>
      </c>
      <c r="CS70" s="8">
        <f t="shared" si="198"/>
        <v>3506.034631935664</v>
      </c>
      <c r="CU70" s="10">
        <f t="shared" si="146"/>
        <v>3506.034631935664</v>
      </c>
      <c r="CV70" s="9">
        <f>CU70*0.078547</f>
        <v>275.38850223465062</v>
      </c>
      <c r="CW70" s="10">
        <f t="shared" si="147"/>
        <v>3230.6461297010133</v>
      </c>
      <c r="CX70" s="8">
        <f t="shared" si="199"/>
        <v>3297.3722796090851</v>
      </c>
      <c r="CZ70" s="10">
        <f t="shared" si="148"/>
        <v>3297.3722796090851</v>
      </c>
      <c r="DA70" s="9">
        <f>CZ70*0.078547</f>
        <v>258.99870044645485</v>
      </c>
      <c r="DB70" s="10">
        <f t="shared" si="149"/>
        <v>3038.3735791626304</v>
      </c>
      <c r="DC70" s="8">
        <f t="shared" si="200"/>
        <v>3264.3457988565219</v>
      </c>
      <c r="DE70" s="10">
        <f t="shared" si="150"/>
        <v>3264.3457988565219</v>
      </c>
      <c r="DF70" s="9">
        <f>DE70*0.078547</f>
        <v>256.40456946278323</v>
      </c>
      <c r="DG70" s="10">
        <f t="shared" si="151"/>
        <v>3007.9412293937385</v>
      </c>
      <c r="DH70" s="8">
        <f t="shared" si="201"/>
        <v>3231.6501113351746</v>
      </c>
      <c r="DJ70" s="10">
        <f t="shared" si="152"/>
        <v>3231.6501113351746</v>
      </c>
      <c r="DK70" s="9">
        <f>DJ70*0.078547</f>
        <v>253.83642129504398</v>
      </c>
      <c r="DL70" s="10">
        <f t="shared" si="153"/>
        <v>2977.8136900401305</v>
      </c>
      <c r="DM70" s="8">
        <f t="shared" si="202"/>
        <v>3199.2819038200419</v>
      </c>
      <c r="DO70" s="10">
        <f t="shared" si="154"/>
        <v>3199.2819038200419</v>
      </c>
      <c r="DP70" s="9">
        <f>DO70*0.078547</f>
        <v>251.29399569935285</v>
      </c>
      <c r="DQ70" s="10">
        <f t="shared" si="155"/>
        <v>2947.9879081206891</v>
      </c>
      <c r="DR70" s="8">
        <f t="shared" si="203"/>
        <v>3167.2378962713792</v>
      </c>
      <c r="DT70" s="10">
        <f t="shared" si="156"/>
        <v>3167.2378962713792</v>
      </c>
      <c r="DU70" s="9">
        <f>DT70*0.078547</f>
        <v>248.77703503842804</v>
      </c>
      <c r="DV70" s="10">
        <f t="shared" si="157"/>
        <v>2918.4608612329512</v>
      </c>
      <c r="DW70" s="8">
        <f t="shared" si="204"/>
        <v>3148.7364269686423</v>
      </c>
      <c r="DY70" s="10">
        <f t="shared" si="158"/>
        <v>3148.7364269686423</v>
      </c>
      <c r="DZ70" s="9">
        <f>DY70*0.078547</f>
        <v>247.32380012910596</v>
      </c>
      <c r="EA70" s="10">
        <f t="shared" si="159"/>
        <v>2901.4126268395362</v>
      </c>
      <c r="EB70" s="8">
        <f t="shared" si="205"/>
        <v>3130.7940579203628</v>
      </c>
      <c r="ED70" s="10">
        <f t="shared" si="160"/>
        <v>3130.7940579203628</v>
      </c>
      <c r="EE70" s="9">
        <f>ED70*0.078547</f>
        <v>245.91448086747076</v>
      </c>
      <c r="EF70" s="10">
        <f t="shared" si="161"/>
        <v>2884.8795770528918</v>
      </c>
      <c r="EG70" s="8">
        <f t="shared" si="206"/>
        <v>3112.1056190325771</v>
      </c>
      <c r="EI70" s="10">
        <f t="shared" si="162"/>
        <v>3112.1056190325771</v>
      </c>
      <c r="EJ70" s="9">
        <f>EI70*0.078547</f>
        <v>244.44656005815185</v>
      </c>
      <c r="EK70" s="10">
        <f t="shared" si="163"/>
        <v>2867.6590589744251</v>
      </c>
      <c r="EL70" s="8">
        <f t="shared" si="207"/>
        <v>3093.5417759668558</v>
      </c>
      <c r="EN70" s="10">
        <f t="shared" si="164"/>
        <v>3093.5417759668558</v>
      </c>
      <c r="EO70" s="9">
        <f>EN70*0.078547</f>
        <v>242.98842587686863</v>
      </c>
      <c r="EP70" s="10">
        <f t="shared" si="165"/>
        <v>2850.5533500899874</v>
      </c>
      <c r="EQ70" s="8">
        <f t="shared" si="208"/>
        <v>3075.1016980428521</v>
      </c>
      <c r="ES70" s="10">
        <f t="shared" si="166"/>
        <v>3075.1016980428521</v>
      </c>
      <c r="ET70" s="9">
        <f>ES70*0.078547</f>
        <v>241.54001307617193</v>
      </c>
      <c r="EU70" s="10">
        <f t="shared" si="167"/>
        <v>2833.5616849666803</v>
      </c>
      <c r="EV70" s="8">
        <f t="shared" si="209"/>
        <v>1957.7842687672278</v>
      </c>
      <c r="EX70" s="10">
        <f t="shared" si="168"/>
        <v>1957.7842687672278</v>
      </c>
      <c r="EY70" s="9">
        <f>EX70*0.078547</f>
        <v>153.77808095885945</v>
      </c>
      <c r="EZ70" s="10">
        <f t="shared" si="169"/>
        <v>1804.0061878083684</v>
      </c>
      <c r="FA70" s="8">
        <f t="shared" si="210"/>
        <v>1967.2259493845518</v>
      </c>
      <c r="FC70" s="10">
        <f t="shared" si="170"/>
        <v>1967.2259493845518</v>
      </c>
      <c r="FD70" s="9">
        <f>FC70*0.078547</f>
        <v>154.5196966463084</v>
      </c>
      <c r="FE70" s="10">
        <f t="shared" si="171"/>
        <v>1812.7062527382434</v>
      </c>
      <c r="FF70" s="8">
        <f t="shared" si="211"/>
        <v>1974.9392797882911</v>
      </c>
      <c r="FH70" s="10">
        <f t="shared" si="172"/>
        <v>1974.9392797882911</v>
      </c>
      <c r="FI70" s="9">
        <f>FH70*0.078547</f>
        <v>155.12555560953092</v>
      </c>
      <c r="FJ70" s="10">
        <f t="shared" si="173"/>
        <v>1819.8137241787601</v>
      </c>
      <c r="FK70" s="8">
        <f t="shared" si="212"/>
        <v>1983.0404835105803</v>
      </c>
      <c r="FM70" s="10">
        <f t="shared" si="174"/>
        <v>1983.0404835105803</v>
      </c>
      <c r="FN70" s="9">
        <f>FM70*0.078547</f>
        <v>155.76188085830557</v>
      </c>
      <c r="FO70" s="10">
        <f t="shared" si="175"/>
        <v>1827.2786026522747</v>
      </c>
      <c r="FP70" s="8">
        <f t="shared" si="213"/>
        <v>1990.6914624559513</v>
      </c>
      <c r="FR70" s="10">
        <f t="shared" si="176"/>
        <v>1990.6914624559513</v>
      </c>
      <c r="FS70" s="9">
        <f>FR70*0.078547</f>
        <v>156.36284230152762</v>
      </c>
      <c r="FT70" s="10">
        <f t="shared" si="177"/>
        <v>1834.3286201544238</v>
      </c>
      <c r="FU70" s="8">
        <f t="shared" si="214"/>
        <v>2009.3135131259687</v>
      </c>
      <c r="FW70" s="10">
        <f t="shared" si="178"/>
        <v>2009.3135131259687</v>
      </c>
      <c r="FX70" s="9">
        <f>FW70*0.078547</f>
        <v>157.82554851550549</v>
      </c>
      <c r="FY70" s="10">
        <f t="shared" si="179"/>
        <v>1851.4879646104632</v>
      </c>
      <c r="FZ70" s="8">
        <f t="shared" si="215"/>
        <v>2025.7999147439602</v>
      </c>
    </row>
    <row r="71" spans="1:182" s="4" customFormat="1" x14ac:dyDescent="0.3">
      <c r="A71" s="4">
        <v>85</v>
      </c>
      <c r="B71" s="4">
        <v>5700</v>
      </c>
      <c r="D71" s="4">
        <f t="shared" si="110"/>
        <v>5700</v>
      </c>
      <c r="E71" s="4">
        <f>D71*0.155006</f>
        <v>883.53420000000006</v>
      </c>
      <c r="F71" s="11">
        <f t="shared" si="111"/>
        <v>4816.4657999999999</v>
      </c>
      <c r="G71" s="8">
        <f t="shared" si="180"/>
        <v>7003.0428000000002</v>
      </c>
      <c r="I71" s="11">
        <f t="shared" si="112"/>
        <v>7003.0428000000002</v>
      </c>
      <c r="J71" s="4">
        <f>I71*0.155006</f>
        <v>1085.5136522568</v>
      </c>
      <c r="K71" s="11">
        <f t="shared" si="113"/>
        <v>5917.5291477432002</v>
      </c>
      <c r="L71" s="8">
        <f t="shared" si="181"/>
        <v>6452.9747971883999</v>
      </c>
      <c r="N71" s="11">
        <f t="shared" si="114"/>
        <v>6452.9747971883999</v>
      </c>
      <c r="O71" s="4">
        <f>N71*0.155006</f>
        <v>1000.2498114129852</v>
      </c>
      <c r="P71" s="11">
        <f t="shared" si="115"/>
        <v>5452.724985775415</v>
      </c>
      <c r="Q71" s="8">
        <f t="shared" si="182"/>
        <v>5946.112985793643</v>
      </c>
      <c r="S71" s="11">
        <f t="shared" si="116"/>
        <v>5946.112985793643</v>
      </c>
      <c r="T71" s="4">
        <f t="shared" ref="T71:T87" si="217">S71*0.155006</f>
        <v>921.68318947592945</v>
      </c>
      <c r="U71" s="11">
        <f t="shared" si="109"/>
        <v>5024.4297963177132</v>
      </c>
      <c r="V71" s="8">
        <f t="shared" si="183"/>
        <v>5479.0636490985098</v>
      </c>
      <c r="X71" s="11">
        <f t="shared" si="117"/>
        <v>5479.0636490985098</v>
      </c>
      <c r="Y71" s="4">
        <f t="shared" ref="Y71:Y87" si="218">X71*0.155006</f>
        <v>849.28773999216367</v>
      </c>
      <c r="Z71" s="11">
        <f t="shared" si="118"/>
        <v>4629.7759091063463</v>
      </c>
      <c r="AA71" s="8">
        <f t="shared" si="184"/>
        <v>5048.6996366527692</v>
      </c>
      <c r="AC71" s="11">
        <f t="shared" si="119"/>
        <v>5048.6996366527692</v>
      </c>
      <c r="AD71" s="4">
        <f t="shared" ref="AD71:AD87" si="219">AC71*0.155006</f>
        <v>782.57873587899917</v>
      </c>
      <c r="AE71" s="11">
        <f t="shared" si="120"/>
        <v>4266.1209007737698</v>
      </c>
      <c r="AF71" s="8">
        <f t="shared" si="185"/>
        <v>4821.8918541757803</v>
      </c>
      <c r="AH71" s="11">
        <f t="shared" si="121"/>
        <v>4821.8918541757803</v>
      </c>
      <c r="AI71" s="4">
        <f t="shared" ref="AI71:AI87" si="220">AH71*0.155006</f>
        <v>747.42216874837106</v>
      </c>
      <c r="AJ71" s="11">
        <f t="shared" si="122"/>
        <v>4074.4696854274093</v>
      </c>
      <c r="AK71" s="8">
        <f t="shared" si="186"/>
        <v>4605.2731845187873</v>
      </c>
      <c r="AM71" s="11">
        <f t="shared" si="123"/>
        <v>4605.2731845187873</v>
      </c>
      <c r="AN71" s="4">
        <f t="shared" ref="AN71:AN87" si="221">AM71*0.155006</f>
        <v>713.84497523951916</v>
      </c>
      <c r="AO71" s="11">
        <f t="shared" si="124"/>
        <v>3891.4282092792682</v>
      </c>
      <c r="AP71" s="8">
        <f t="shared" si="187"/>
        <v>4398.3858919774657</v>
      </c>
      <c r="AR71" s="11">
        <f t="shared" si="125"/>
        <v>4398.3858919774657</v>
      </c>
      <c r="AS71" s="4">
        <f t="shared" ref="AS71:AS87" si="222">AR71*0.155006</f>
        <v>681.77620357185901</v>
      </c>
      <c r="AT71" s="11">
        <f t="shared" si="126"/>
        <v>3716.6096884056069</v>
      </c>
      <c r="AU71" s="8">
        <f t="shared" si="188"/>
        <v>4200.792804166269</v>
      </c>
      <c r="AW71" s="11">
        <f t="shared" si="127"/>
        <v>4200.792804166269</v>
      </c>
      <c r="AX71" s="4">
        <f t="shared" ref="AX71:AX86" si="223">AW71*0.155006</f>
        <v>651.14808940259672</v>
      </c>
      <c r="AY71" s="11">
        <f t="shared" si="128"/>
        <v>3549.6447147636723</v>
      </c>
      <c r="AZ71" s="8">
        <f t="shared" si="189"/>
        <v>4012.0763882319043</v>
      </c>
      <c r="BB71" s="11">
        <f t="shared" si="129"/>
        <v>4012.0763882319043</v>
      </c>
      <c r="BC71" s="4">
        <f t="shared" ref="BC71:BC87" si="224">BB71*0.155006</f>
        <v>621.89591263427462</v>
      </c>
      <c r="BD71" s="11">
        <f t="shared" si="130"/>
        <v>3390.1804755976295</v>
      </c>
      <c r="BE71" s="8">
        <f t="shared" si="190"/>
        <v>3905.7403156382052</v>
      </c>
      <c r="BG71" s="11">
        <f t="shared" si="131"/>
        <v>3905.7403156382052</v>
      </c>
      <c r="BH71" s="4">
        <f t="shared" ref="BH71:BH87" si="225">BG71*0.155006</f>
        <v>605.4131833658156</v>
      </c>
      <c r="BI71" s="11">
        <f t="shared" si="132"/>
        <v>3300.3271322723895</v>
      </c>
      <c r="BJ71" s="8">
        <f t="shared" si="191"/>
        <v>3802.2225743125309</v>
      </c>
      <c r="BL71" s="11">
        <f t="shared" si="133"/>
        <v>3802.2225743125309</v>
      </c>
      <c r="BM71" s="4">
        <f t="shared" ref="BM71:BM87" si="226">BL71*0.155006</f>
        <v>589.36731235388822</v>
      </c>
      <c r="BN71" s="11">
        <f t="shared" si="134"/>
        <v>3212.8552619586426</v>
      </c>
      <c r="BO71" s="8">
        <f t="shared" si="192"/>
        <v>3701.4484672029516</v>
      </c>
      <c r="BQ71" s="11">
        <f t="shared" si="135"/>
        <v>3701.4484672029516</v>
      </c>
      <c r="BR71" s="4">
        <f t="shared" ref="BR71:BR87" si="227">BQ71*0.155006</f>
        <v>573.74672110726078</v>
      </c>
      <c r="BS71" s="11">
        <f t="shared" si="136"/>
        <v>3127.7017460956909</v>
      </c>
      <c r="BT71" s="8">
        <f t="shared" si="193"/>
        <v>3603.3452770282051</v>
      </c>
      <c r="BV71" s="11">
        <f t="shared" si="137"/>
        <v>3603.3452770282051</v>
      </c>
      <c r="BW71" s="4">
        <f t="shared" ref="BW71:BW87" si="228">BV71*0.155006</f>
        <v>558.54013801103395</v>
      </c>
      <c r="BX71" s="11">
        <f t="shared" si="216"/>
        <v>3044.8051390171713</v>
      </c>
      <c r="BY71" s="8">
        <f t="shared" si="194"/>
        <v>3507.842213805849</v>
      </c>
      <c r="CA71" s="11">
        <f t="shared" si="138"/>
        <v>3507.842213805849</v>
      </c>
      <c r="CB71" s="4">
        <f t="shared" ref="CB71:CB86" si="229">CA71*0.155006</f>
        <v>543.7365901931895</v>
      </c>
      <c r="CC71" s="11">
        <f t="shared" si="139"/>
        <v>2964.1056236126597</v>
      </c>
      <c r="CD71" s="8">
        <f t="shared" si="195"/>
        <v>3450.5626582966129</v>
      </c>
      <c r="CF71" s="11">
        <f t="shared" si="140"/>
        <v>3450.5626582966129</v>
      </c>
      <c r="CG71" s="4">
        <f t="shared" ref="CG71:CG87" si="230">CF71*0.155006</f>
        <v>534.85791541192475</v>
      </c>
      <c r="CH71" s="11">
        <f t="shared" si="141"/>
        <v>2915.7047428846881</v>
      </c>
      <c r="CI71" s="8">
        <f t="shared" si="196"/>
        <v>3394.2184206492875</v>
      </c>
      <c r="CK71" s="11">
        <f t="shared" si="142"/>
        <v>3394.2184206492875</v>
      </c>
      <c r="CL71" s="4">
        <f t="shared" ref="CL71:CL87" si="231">CK71*0.155006</f>
        <v>526.12422051116346</v>
      </c>
      <c r="CM71" s="11">
        <f t="shared" si="143"/>
        <v>2868.0942001381241</v>
      </c>
      <c r="CN71" s="8">
        <f t="shared" si="197"/>
        <v>3338.7942280585057</v>
      </c>
      <c r="CP71" s="11">
        <f t="shared" si="144"/>
        <v>3338.7942280585057</v>
      </c>
      <c r="CQ71" s="4">
        <f t="shared" ref="CQ71:CQ87" si="232">CP71*0.155006</f>
        <v>517.53313811443672</v>
      </c>
      <c r="CR71" s="11">
        <f t="shared" si="145"/>
        <v>2821.2610899440688</v>
      </c>
      <c r="CS71" s="8">
        <f t="shared" si="198"/>
        <v>3284.275057108538</v>
      </c>
      <c r="CU71" s="11">
        <f t="shared" si="146"/>
        <v>3284.275057108538</v>
      </c>
      <c r="CV71" s="4">
        <f t="shared" ref="CV71:CV87" si="233">CU71*0.155006</f>
        <v>509.08233950216606</v>
      </c>
      <c r="CW71" s="11">
        <f t="shared" si="147"/>
        <v>2775.1927176063718</v>
      </c>
      <c r="CX71" s="8">
        <f t="shared" si="199"/>
        <v>3230.6461297010133</v>
      </c>
      <c r="CZ71" s="11">
        <f t="shared" si="148"/>
        <v>3230.6461297010133</v>
      </c>
      <c r="DA71" s="4">
        <f t="shared" ref="DA71:DA86" si="234">CZ71*0.155006</f>
        <v>500.76953398043526</v>
      </c>
      <c r="DB71" s="11">
        <f t="shared" si="149"/>
        <v>2729.8765957205778</v>
      </c>
      <c r="DC71" s="8">
        <f t="shared" si="200"/>
        <v>3038.3735791626304</v>
      </c>
      <c r="DE71" s="11">
        <f t="shared" si="150"/>
        <v>3038.3735791626304</v>
      </c>
      <c r="DF71" s="4">
        <f t="shared" ref="DF71:DF87" si="235">DE71*0.155006</f>
        <v>470.9661350116827</v>
      </c>
      <c r="DG71" s="11">
        <f t="shared" si="151"/>
        <v>2567.4074441509479</v>
      </c>
      <c r="DH71" s="8">
        <f t="shared" si="201"/>
        <v>3007.9412293937385</v>
      </c>
      <c r="DJ71" s="11">
        <f t="shared" si="152"/>
        <v>3007.9412293937385</v>
      </c>
      <c r="DK71" s="4">
        <f t="shared" ref="DK71:DK87" si="236">DJ71*0.155006</f>
        <v>466.24893820340583</v>
      </c>
      <c r="DL71" s="11">
        <f t="shared" si="153"/>
        <v>2541.6922911903325</v>
      </c>
      <c r="DM71" s="8">
        <f t="shared" si="202"/>
        <v>2977.8136900401305</v>
      </c>
      <c r="DO71" s="11">
        <f t="shared" si="154"/>
        <v>2977.8136900401305</v>
      </c>
      <c r="DP71" s="4">
        <f t="shared" ref="DP71:DP87" si="237">DO71*0.155006</f>
        <v>461.57898883836049</v>
      </c>
      <c r="DQ71" s="11">
        <f t="shared" si="155"/>
        <v>2516.2347012017699</v>
      </c>
      <c r="DR71" s="8">
        <f t="shared" si="203"/>
        <v>2947.9879081206891</v>
      </c>
      <c r="DT71" s="11">
        <f t="shared" si="156"/>
        <v>2947.9879081206891</v>
      </c>
      <c r="DU71" s="4">
        <f t="shared" ref="DU71:DU87" si="238">DT71*0.155006</f>
        <v>456.95581368615552</v>
      </c>
      <c r="DV71" s="11">
        <f t="shared" si="157"/>
        <v>2491.0320944345335</v>
      </c>
      <c r="DW71" s="8">
        <f t="shared" si="204"/>
        <v>2918.4608612329512</v>
      </c>
      <c r="DY71" s="11">
        <f t="shared" si="158"/>
        <v>2918.4608612329512</v>
      </c>
      <c r="DZ71" s="4">
        <f t="shared" ref="DZ71:DZ87" si="239">DY71*0.155006</f>
        <v>452.37894425627485</v>
      </c>
      <c r="EA71" s="11">
        <f t="shared" si="159"/>
        <v>2466.0819169766764</v>
      </c>
      <c r="EB71" s="8">
        <f t="shared" si="205"/>
        <v>2901.4126268395362</v>
      </c>
      <c r="ED71" s="11">
        <f t="shared" si="160"/>
        <v>2901.4126268395362</v>
      </c>
      <c r="EE71" s="4">
        <f t="shared" ref="EE71:EE87" si="240">ED71*0.155006</f>
        <v>449.73636563588917</v>
      </c>
      <c r="EF71" s="11">
        <f t="shared" si="161"/>
        <v>2451.6762612036468</v>
      </c>
      <c r="EG71" s="8">
        <f t="shared" si="206"/>
        <v>2884.8795770528918</v>
      </c>
      <c r="EI71" s="11">
        <f t="shared" si="162"/>
        <v>2884.8795770528918</v>
      </c>
      <c r="EJ71" s="4">
        <f t="shared" ref="EJ71:EJ87" si="241">EI71*0.155006</f>
        <v>447.17364372066055</v>
      </c>
      <c r="EK71" s="11">
        <f t="shared" si="163"/>
        <v>2437.7059333322313</v>
      </c>
      <c r="EL71" s="8">
        <f t="shared" si="207"/>
        <v>2867.6590589744251</v>
      </c>
      <c r="EN71" s="11">
        <f t="shared" si="164"/>
        <v>2867.6590589744251</v>
      </c>
      <c r="EO71" s="4">
        <f t="shared" ref="EO71:EO87" si="242">EN71*0.155006</f>
        <v>444.50436009538976</v>
      </c>
      <c r="EP71" s="11">
        <f t="shared" si="165"/>
        <v>2423.1546988790351</v>
      </c>
      <c r="EQ71" s="8">
        <f t="shared" si="208"/>
        <v>2850.5533500899874</v>
      </c>
      <c r="ES71" s="11">
        <f t="shared" si="166"/>
        <v>2850.5533500899874</v>
      </c>
      <c r="ET71" s="4">
        <f t="shared" ref="ET71:ET87" si="243">ES71*0.155006</f>
        <v>441.85287258404861</v>
      </c>
      <c r="EU71" s="11">
        <f t="shared" si="167"/>
        <v>2408.7004775059386</v>
      </c>
      <c r="EV71" s="8">
        <f t="shared" si="209"/>
        <v>2833.5616849666803</v>
      </c>
      <c r="EX71" s="11">
        <f t="shared" si="168"/>
        <v>2833.5616849666803</v>
      </c>
      <c r="EY71" s="4">
        <f t="shared" ref="EY71:EY87" si="244">EX71*0.155006</f>
        <v>439.21906253994524</v>
      </c>
      <c r="EZ71" s="11">
        <f t="shared" si="169"/>
        <v>2394.342622426735</v>
      </c>
      <c r="FA71" s="8">
        <f t="shared" si="210"/>
        <v>1804.0061878083684</v>
      </c>
      <c r="FC71" s="11">
        <f t="shared" si="170"/>
        <v>1804.0061878083684</v>
      </c>
      <c r="FD71" s="4">
        <f t="shared" ref="FD71:FD87" si="245">FC71*0.155006</f>
        <v>279.63178314742396</v>
      </c>
      <c r="FE71" s="11">
        <f t="shared" si="171"/>
        <v>1524.3744046609445</v>
      </c>
      <c r="FF71" s="8">
        <f t="shared" si="211"/>
        <v>1812.7062527382434</v>
      </c>
      <c r="FH71" s="11">
        <f t="shared" si="172"/>
        <v>1812.7062527382434</v>
      </c>
      <c r="FI71" s="4">
        <f t="shared" ref="FI71:FI87" si="246">FH71*0.155006</f>
        <v>280.98034541194414</v>
      </c>
      <c r="FJ71" s="11">
        <f t="shared" si="173"/>
        <v>1531.7259073262992</v>
      </c>
      <c r="FK71" s="8">
        <f t="shared" si="212"/>
        <v>1819.8137241787601</v>
      </c>
      <c r="FM71" s="11">
        <f t="shared" si="174"/>
        <v>1819.8137241787601</v>
      </c>
      <c r="FN71" s="4">
        <f t="shared" ref="FN71:FN87" si="247">FM71*0.155006</f>
        <v>282.0820461300529</v>
      </c>
      <c r="FO71" s="11">
        <f t="shared" si="175"/>
        <v>1537.7316780487072</v>
      </c>
      <c r="FP71" s="8">
        <f t="shared" si="213"/>
        <v>1827.2786026522747</v>
      </c>
      <c r="FR71" s="11">
        <f t="shared" si="176"/>
        <v>1827.2786026522747</v>
      </c>
      <c r="FS71" s="4">
        <f t="shared" ref="FS71:FS87" si="248">FR71*0.155006</f>
        <v>283.23914708271849</v>
      </c>
      <c r="FT71" s="11">
        <f t="shared" si="177"/>
        <v>1544.0394555695561</v>
      </c>
      <c r="FU71" s="8">
        <f t="shared" si="214"/>
        <v>1834.3286201544238</v>
      </c>
      <c r="FW71" s="11">
        <f t="shared" si="178"/>
        <v>1834.3286201544238</v>
      </c>
      <c r="FX71" s="4">
        <f t="shared" ref="FX71:FX87" si="249">FW71*0.155006</f>
        <v>284.33194209565664</v>
      </c>
      <c r="FY71" s="11">
        <f t="shared" si="179"/>
        <v>1549.9966780587672</v>
      </c>
      <c r="FZ71" s="8">
        <f t="shared" si="215"/>
        <v>1851.4879646104632</v>
      </c>
    </row>
    <row r="72" spans="1:182" s="4" customFormat="1" x14ac:dyDescent="0.3">
      <c r="A72" s="4">
        <v>86</v>
      </c>
      <c r="B72" s="4">
        <v>5700</v>
      </c>
      <c r="D72" s="4">
        <f t="shared" si="110"/>
        <v>5700</v>
      </c>
      <c r="E72" s="4">
        <f t="shared" ref="E72:E86" si="250">D72*0.155006</f>
        <v>883.53420000000006</v>
      </c>
      <c r="F72" s="11">
        <f t="shared" si="111"/>
        <v>4816.4657999999999</v>
      </c>
      <c r="G72" s="8">
        <f t="shared" si="180"/>
        <v>4816.4657999999999</v>
      </c>
      <c r="I72" s="11">
        <f t="shared" si="112"/>
        <v>4816.4657999999999</v>
      </c>
      <c r="J72" s="4">
        <f t="shared" ref="J72:J86" si="251">I72*0.155006</f>
        <v>746.58109779480003</v>
      </c>
      <c r="K72" s="11">
        <f t="shared" si="113"/>
        <v>4069.8847022052</v>
      </c>
      <c r="L72" s="8">
        <f t="shared" si="181"/>
        <v>5917.5291477432002</v>
      </c>
      <c r="N72" s="11">
        <f t="shared" si="114"/>
        <v>5917.5291477432002</v>
      </c>
      <c r="O72" s="4">
        <f t="shared" ref="O72:O87" si="252">N72*0.155006</f>
        <v>917.25252307508254</v>
      </c>
      <c r="P72" s="11">
        <f t="shared" si="115"/>
        <v>5000.2766246681176</v>
      </c>
      <c r="Q72" s="8">
        <f t="shared" si="182"/>
        <v>5452.724985775415</v>
      </c>
      <c r="S72" s="11">
        <f t="shared" si="116"/>
        <v>5452.724985775415</v>
      </c>
      <c r="T72" s="4">
        <f t="shared" si="217"/>
        <v>845.20508914510401</v>
      </c>
      <c r="U72" s="11">
        <f t="shared" si="109"/>
        <v>4607.5198966303105</v>
      </c>
      <c r="V72" s="8">
        <f t="shared" si="183"/>
        <v>5024.4297963177132</v>
      </c>
      <c r="X72" s="11">
        <f t="shared" si="117"/>
        <v>5024.4297963177132</v>
      </c>
      <c r="Y72" s="4">
        <f t="shared" si="218"/>
        <v>778.81676500802348</v>
      </c>
      <c r="Z72" s="11">
        <f t="shared" si="118"/>
        <v>4245.6130313096901</v>
      </c>
      <c r="AA72" s="8">
        <f t="shared" si="184"/>
        <v>4629.7759091063463</v>
      </c>
      <c r="AC72" s="11">
        <f t="shared" si="119"/>
        <v>4629.7759091063463</v>
      </c>
      <c r="AD72" s="4">
        <f t="shared" si="219"/>
        <v>717.64304456693833</v>
      </c>
      <c r="AE72" s="11">
        <f t="shared" si="120"/>
        <v>3912.1328645394078</v>
      </c>
      <c r="AF72" s="8">
        <f t="shared" si="185"/>
        <v>4266.1209007737698</v>
      </c>
      <c r="AH72" s="11">
        <f t="shared" si="121"/>
        <v>4266.1209007737698</v>
      </c>
      <c r="AI72" s="4">
        <f t="shared" si="220"/>
        <v>661.27433634533895</v>
      </c>
      <c r="AJ72" s="11">
        <f t="shared" si="122"/>
        <v>3604.8465644284306</v>
      </c>
      <c r="AK72" s="8">
        <f t="shared" si="186"/>
        <v>4074.4696854274093</v>
      </c>
      <c r="AM72" s="11">
        <f t="shared" si="123"/>
        <v>4074.4696854274093</v>
      </c>
      <c r="AN72" s="4">
        <f t="shared" si="221"/>
        <v>631.56724805936108</v>
      </c>
      <c r="AO72" s="11">
        <f t="shared" si="124"/>
        <v>3442.9024373680481</v>
      </c>
      <c r="AP72" s="8">
        <f t="shared" si="187"/>
        <v>3891.4282092792682</v>
      </c>
      <c r="AR72" s="11">
        <f t="shared" si="125"/>
        <v>3891.4282092792682</v>
      </c>
      <c r="AS72" s="4">
        <f t="shared" si="222"/>
        <v>603.19472100754228</v>
      </c>
      <c r="AT72" s="11">
        <f t="shared" si="126"/>
        <v>3288.2334882717259</v>
      </c>
      <c r="AU72" s="8">
        <f t="shared" si="188"/>
        <v>3716.6096884056069</v>
      </c>
      <c r="AW72" s="11">
        <f t="shared" si="127"/>
        <v>3716.6096884056069</v>
      </c>
      <c r="AX72" s="4">
        <f t="shared" si="223"/>
        <v>576.09680136099951</v>
      </c>
      <c r="AY72" s="11">
        <f t="shared" si="128"/>
        <v>3140.5128870446074</v>
      </c>
      <c r="AZ72" s="8">
        <f t="shared" si="189"/>
        <v>3549.6447147636723</v>
      </c>
      <c r="BB72" s="11">
        <f t="shared" si="129"/>
        <v>3549.6447147636723</v>
      </c>
      <c r="BC72" s="4">
        <f t="shared" si="224"/>
        <v>550.21622865665779</v>
      </c>
      <c r="BD72" s="11">
        <f t="shared" si="130"/>
        <v>2999.4284861070146</v>
      </c>
      <c r="BE72" s="8">
        <f t="shared" si="190"/>
        <v>3390.1804755976295</v>
      </c>
      <c r="BG72" s="11">
        <f t="shared" si="131"/>
        <v>3390.1804755976295</v>
      </c>
      <c r="BH72" s="4">
        <f t="shared" si="225"/>
        <v>525.49831480048613</v>
      </c>
      <c r="BI72" s="11">
        <f t="shared" si="132"/>
        <v>2864.6821607971433</v>
      </c>
      <c r="BJ72" s="8">
        <f t="shared" si="191"/>
        <v>3300.3271322723895</v>
      </c>
      <c r="BL72" s="11">
        <f t="shared" si="133"/>
        <v>3300.3271322723895</v>
      </c>
      <c r="BM72" s="4">
        <f t="shared" si="226"/>
        <v>511.57050746501403</v>
      </c>
      <c r="BN72" s="11">
        <f t="shared" si="134"/>
        <v>2788.7566248073754</v>
      </c>
      <c r="BO72" s="8">
        <f t="shared" si="192"/>
        <v>3212.8552619586426</v>
      </c>
      <c r="BQ72" s="11">
        <f t="shared" si="135"/>
        <v>3212.8552619586426</v>
      </c>
      <c r="BR72" s="4">
        <f t="shared" si="227"/>
        <v>498.01184273516139</v>
      </c>
      <c r="BS72" s="11">
        <f t="shared" si="136"/>
        <v>2714.8434192234813</v>
      </c>
      <c r="BT72" s="8">
        <f t="shared" si="193"/>
        <v>3127.7017460956909</v>
      </c>
      <c r="BV72" s="11">
        <f t="shared" si="137"/>
        <v>3127.7017460956909</v>
      </c>
      <c r="BW72" s="4">
        <f t="shared" si="228"/>
        <v>484.81253685530868</v>
      </c>
      <c r="BX72" s="11">
        <f t="shared" si="216"/>
        <v>2642.8892092403821</v>
      </c>
      <c r="BY72" s="8">
        <f t="shared" si="194"/>
        <v>3044.8051390171713</v>
      </c>
      <c r="CA72" s="11">
        <f t="shared" si="138"/>
        <v>3044.8051390171713</v>
      </c>
      <c r="CB72" s="4">
        <f t="shared" si="229"/>
        <v>471.96306537849568</v>
      </c>
      <c r="CC72" s="11">
        <f t="shared" si="139"/>
        <v>2572.8420736386756</v>
      </c>
      <c r="CD72" s="8">
        <f t="shared" si="195"/>
        <v>2964.1056236126597</v>
      </c>
      <c r="CF72" s="11">
        <f t="shared" si="140"/>
        <v>2964.1056236126597</v>
      </c>
      <c r="CG72" s="4">
        <f t="shared" si="230"/>
        <v>459.45415629370393</v>
      </c>
      <c r="CH72" s="11">
        <f t="shared" si="141"/>
        <v>2504.6514673189558</v>
      </c>
      <c r="CI72" s="8">
        <f t="shared" si="196"/>
        <v>2915.7047428846881</v>
      </c>
      <c r="CK72" s="11">
        <f t="shared" si="142"/>
        <v>2915.7047428846881</v>
      </c>
      <c r="CL72" s="4">
        <f t="shared" si="231"/>
        <v>451.95172937558397</v>
      </c>
      <c r="CM72" s="11">
        <f t="shared" si="143"/>
        <v>2463.7530135091042</v>
      </c>
      <c r="CN72" s="8">
        <f t="shared" si="197"/>
        <v>2868.0942001381241</v>
      </c>
      <c r="CP72" s="11">
        <f t="shared" si="144"/>
        <v>2868.0942001381241</v>
      </c>
      <c r="CQ72" s="4">
        <f t="shared" si="232"/>
        <v>444.57180958661007</v>
      </c>
      <c r="CR72" s="11">
        <f t="shared" si="145"/>
        <v>2423.522390551514</v>
      </c>
      <c r="CS72" s="8">
        <f t="shared" si="198"/>
        <v>2821.2610899440688</v>
      </c>
      <c r="CU72" s="11">
        <f t="shared" si="146"/>
        <v>2821.2610899440688</v>
      </c>
      <c r="CV72" s="4">
        <f t="shared" si="233"/>
        <v>437.31239650787035</v>
      </c>
      <c r="CW72" s="11">
        <f t="shared" si="147"/>
        <v>2383.9486934361985</v>
      </c>
      <c r="CX72" s="8">
        <f t="shared" si="199"/>
        <v>2775.1927176063718</v>
      </c>
      <c r="CZ72" s="11">
        <f t="shared" si="148"/>
        <v>2775.1927176063718</v>
      </c>
      <c r="DA72" s="4">
        <f t="shared" si="234"/>
        <v>430.17152238529331</v>
      </c>
      <c r="DB72" s="11">
        <f t="shared" si="149"/>
        <v>2345.0211952210784</v>
      </c>
      <c r="DC72" s="8">
        <f t="shared" si="200"/>
        <v>2729.8765957205778</v>
      </c>
      <c r="DE72" s="11">
        <f t="shared" si="150"/>
        <v>2729.8765957205778</v>
      </c>
      <c r="DF72" s="4">
        <f t="shared" si="235"/>
        <v>423.14725159626391</v>
      </c>
      <c r="DG72" s="11">
        <f t="shared" si="151"/>
        <v>2306.7293441243137</v>
      </c>
      <c r="DH72" s="8">
        <f t="shared" si="201"/>
        <v>2567.4074441509479</v>
      </c>
      <c r="DJ72" s="11">
        <f t="shared" si="152"/>
        <v>2567.4074441509479</v>
      </c>
      <c r="DK72" s="4">
        <f t="shared" si="236"/>
        <v>397.96355828806185</v>
      </c>
      <c r="DL72" s="11">
        <f t="shared" si="153"/>
        <v>2169.443885862886</v>
      </c>
      <c r="DM72" s="8">
        <f t="shared" si="202"/>
        <v>2541.6922911903325</v>
      </c>
      <c r="DO72" s="11">
        <f t="shared" si="154"/>
        <v>2541.6922911903325</v>
      </c>
      <c r="DP72" s="4">
        <f t="shared" si="237"/>
        <v>393.97755528824871</v>
      </c>
      <c r="DQ72" s="11">
        <f t="shared" si="155"/>
        <v>2147.7147359020837</v>
      </c>
      <c r="DR72" s="8">
        <f t="shared" si="203"/>
        <v>2516.2347012017699</v>
      </c>
      <c r="DT72" s="11">
        <f t="shared" si="156"/>
        <v>2516.2347012017699</v>
      </c>
      <c r="DU72" s="4">
        <f t="shared" si="238"/>
        <v>390.03147609448155</v>
      </c>
      <c r="DV72" s="11">
        <f t="shared" si="157"/>
        <v>2126.2032251072883</v>
      </c>
      <c r="DW72" s="8">
        <f t="shared" si="204"/>
        <v>2491.0320944345335</v>
      </c>
      <c r="DY72" s="11">
        <f t="shared" si="158"/>
        <v>2491.0320944345335</v>
      </c>
      <c r="DZ72" s="4">
        <f t="shared" si="239"/>
        <v>386.12492082991929</v>
      </c>
      <c r="EA72" s="11">
        <f t="shared" si="159"/>
        <v>2104.9071736046144</v>
      </c>
      <c r="EB72" s="8">
        <f t="shared" si="205"/>
        <v>2466.0819169766764</v>
      </c>
      <c r="ED72" s="11">
        <f t="shared" si="160"/>
        <v>2466.0819169766764</v>
      </c>
      <c r="EE72" s="4">
        <f t="shared" si="240"/>
        <v>382.25749362288673</v>
      </c>
      <c r="EF72" s="11">
        <f t="shared" si="161"/>
        <v>2083.8244233537898</v>
      </c>
      <c r="EG72" s="8">
        <f t="shared" si="206"/>
        <v>2451.6762612036468</v>
      </c>
      <c r="EI72" s="11">
        <f t="shared" si="162"/>
        <v>2451.6762612036468</v>
      </c>
      <c r="EJ72" s="4">
        <f t="shared" si="241"/>
        <v>380.02453054413252</v>
      </c>
      <c r="EK72" s="11">
        <f t="shared" si="163"/>
        <v>2071.6517306595142</v>
      </c>
      <c r="EL72" s="8">
        <f t="shared" si="207"/>
        <v>2437.7059333322313</v>
      </c>
      <c r="EN72" s="11">
        <f t="shared" si="164"/>
        <v>2437.7059333322313</v>
      </c>
      <c r="EO72" s="4">
        <f t="shared" si="242"/>
        <v>377.85904590209589</v>
      </c>
      <c r="EP72" s="11">
        <f t="shared" si="165"/>
        <v>2059.8468874301352</v>
      </c>
      <c r="EQ72" s="8">
        <f t="shared" si="208"/>
        <v>2423.1546988790351</v>
      </c>
      <c r="ES72" s="11">
        <f t="shared" si="166"/>
        <v>2423.1546988790351</v>
      </c>
      <c r="ET72" s="4">
        <f t="shared" si="243"/>
        <v>375.60351725444372</v>
      </c>
      <c r="EU72" s="11">
        <f t="shared" si="167"/>
        <v>2047.5511816245914</v>
      </c>
      <c r="EV72" s="8">
        <f t="shared" si="209"/>
        <v>2408.7004775059386</v>
      </c>
      <c r="EX72" s="11">
        <f t="shared" si="168"/>
        <v>2408.7004775059386</v>
      </c>
      <c r="EY72" s="4">
        <f t="shared" si="244"/>
        <v>373.3630262162855</v>
      </c>
      <c r="EZ72" s="11">
        <f t="shared" si="169"/>
        <v>2035.337451289653</v>
      </c>
      <c r="FA72" s="8">
        <f t="shared" si="210"/>
        <v>2394.342622426735</v>
      </c>
      <c r="FC72" s="11">
        <f t="shared" si="170"/>
        <v>2394.342622426735</v>
      </c>
      <c r="FD72" s="4">
        <f t="shared" si="245"/>
        <v>371.13747253187853</v>
      </c>
      <c r="FE72" s="11">
        <f t="shared" si="171"/>
        <v>2023.2051498948565</v>
      </c>
      <c r="FF72" s="8">
        <f t="shared" si="211"/>
        <v>1524.3744046609445</v>
      </c>
      <c r="FH72" s="11">
        <f t="shared" si="172"/>
        <v>1524.3744046609445</v>
      </c>
      <c r="FI72" s="4">
        <f t="shared" si="246"/>
        <v>236.28717896887437</v>
      </c>
      <c r="FJ72" s="11">
        <f t="shared" si="173"/>
        <v>1288.0872256920702</v>
      </c>
      <c r="FK72" s="8">
        <f t="shared" si="212"/>
        <v>1531.7259073262992</v>
      </c>
      <c r="FM72" s="11">
        <f t="shared" si="174"/>
        <v>1531.7259073262992</v>
      </c>
      <c r="FN72" s="4">
        <f t="shared" si="247"/>
        <v>237.42670599102033</v>
      </c>
      <c r="FO72" s="11">
        <f t="shared" si="175"/>
        <v>1294.2992013352789</v>
      </c>
      <c r="FP72" s="8">
        <f t="shared" si="213"/>
        <v>1537.7316780487072</v>
      </c>
      <c r="FR72" s="11">
        <f t="shared" si="176"/>
        <v>1537.7316780487072</v>
      </c>
      <c r="FS72" s="4">
        <f t="shared" si="248"/>
        <v>238.35763648761792</v>
      </c>
      <c r="FT72" s="11">
        <f t="shared" si="177"/>
        <v>1299.3740415610891</v>
      </c>
      <c r="FU72" s="8">
        <f t="shared" si="214"/>
        <v>1544.0394555695561</v>
      </c>
      <c r="FW72" s="11">
        <f t="shared" si="178"/>
        <v>1544.0394555695561</v>
      </c>
      <c r="FX72" s="4">
        <f t="shared" si="249"/>
        <v>239.33537985001462</v>
      </c>
      <c r="FY72" s="11">
        <f t="shared" si="179"/>
        <v>1304.7040757195416</v>
      </c>
      <c r="FZ72" s="8">
        <f t="shared" si="215"/>
        <v>1549.9966780587672</v>
      </c>
    </row>
    <row r="73" spans="1:182" s="4" customFormat="1" x14ac:dyDescent="0.3">
      <c r="A73" s="4">
        <v>87</v>
      </c>
      <c r="B73" s="4">
        <v>5700</v>
      </c>
      <c r="D73" s="4">
        <f t="shared" si="110"/>
        <v>5700</v>
      </c>
      <c r="E73" s="4">
        <f t="shared" si="250"/>
        <v>883.53420000000006</v>
      </c>
      <c r="F73" s="11">
        <f t="shared" si="111"/>
        <v>4816.4657999999999</v>
      </c>
      <c r="G73" s="8">
        <f t="shared" si="180"/>
        <v>4816.4657999999999</v>
      </c>
      <c r="I73" s="11">
        <f t="shared" si="112"/>
        <v>4816.4657999999999</v>
      </c>
      <c r="J73" s="4">
        <f t="shared" si="251"/>
        <v>746.58109779480003</v>
      </c>
      <c r="K73" s="11">
        <f t="shared" si="113"/>
        <v>4069.8847022052</v>
      </c>
      <c r="L73" s="8">
        <f t="shared" si="181"/>
        <v>4069.8847022052</v>
      </c>
      <c r="N73" s="11">
        <f t="shared" si="114"/>
        <v>4069.8847022052</v>
      </c>
      <c r="O73" s="4">
        <f t="shared" si="252"/>
        <v>630.85654815001931</v>
      </c>
      <c r="P73" s="11">
        <f t="shared" si="115"/>
        <v>3439.0281540551805</v>
      </c>
      <c r="Q73" s="8">
        <f t="shared" si="182"/>
        <v>5000.2766246681176</v>
      </c>
      <c r="S73" s="11">
        <f t="shared" si="116"/>
        <v>5000.2766246681176</v>
      </c>
      <c r="T73" s="4">
        <f t="shared" si="217"/>
        <v>775.07287848330623</v>
      </c>
      <c r="U73" s="11">
        <f t="shared" si="109"/>
        <v>4225.2037461848113</v>
      </c>
      <c r="V73" s="8">
        <f t="shared" si="183"/>
        <v>4607.5198966303105</v>
      </c>
      <c r="X73" s="11">
        <f t="shared" si="117"/>
        <v>4607.5198966303105</v>
      </c>
      <c r="Y73" s="4">
        <f t="shared" si="218"/>
        <v>714.19322909707796</v>
      </c>
      <c r="Z73" s="11">
        <f t="shared" si="118"/>
        <v>3893.3266675332325</v>
      </c>
      <c r="AA73" s="8">
        <f t="shared" si="184"/>
        <v>4245.6130313096901</v>
      </c>
      <c r="AC73" s="11">
        <f t="shared" si="119"/>
        <v>4245.6130313096901</v>
      </c>
      <c r="AD73" s="4">
        <f t="shared" si="219"/>
        <v>658.09549353118985</v>
      </c>
      <c r="AE73" s="11">
        <f t="shared" si="120"/>
        <v>3587.5175377785004</v>
      </c>
      <c r="AF73" s="8">
        <f t="shared" si="185"/>
        <v>3912.1328645394078</v>
      </c>
      <c r="AH73" s="11">
        <f t="shared" si="121"/>
        <v>3912.1328645394078</v>
      </c>
      <c r="AI73" s="4">
        <f t="shared" si="220"/>
        <v>606.40406680079548</v>
      </c>
      <c r="AJ73" s="11">
        <f t="shared" si="122"/>
        <v>3305.7287977386122</v>
      </c>
      <c r="AK73" s="8">
        <f t="shared" si="186"/>
        <v>3604.8465644284306</v>
      </c>
      <c r="AM73" s="11">
        <f t="shared" si="123"/>
        <v>3604.8465644284306</v>
      </c>
      <c r="AN73" s="4">
        <f t="shared" si="221"/>
        <v>558.77284656579332</v>
      </c>
      <c r="AO73" s="11">
        <f t="shared" si="124"/>
        <v>3046.0737178626373</v>
      </c>
      <c r="AP73" s="8">
        <f t="shared" si="187"/>
        <v>3442.9024373680481</v>
      </c>
      <c r="AR73" s="11">
        <f t="shared" si="125"/>
        <v>3442.9024373680481</v>
      </c>
      <c r="AS73" s="4">
        <f t="shared" si="222"/>
        <v>533.67053520667173</v>
      </c>
      <c r="AT73" s="11">
        <f t="shared" si="126"/>
        <v>2909.2319021613766</v>
      </c>
      <c r="AU73" s="8">
        <f t="shared" si="188"/>
        <v>3288.2334882717259</v>
      </c>
      <c r="AW73" s="11">
        <f t="shared" si="127"/>
        <v>3288.2334882717259</v>
      </c>
      <c r="AX73" s="4">
        <f t="shared" si="223"/>
        <v>509.69592008304716</v>
      </c>
      <c r="AY73" s="11">
        <f t="shared" si="128"/>
        <v>2778.537568188679</v>
      </c>
      <c r="AZ73" s="8">
        <f t="shared" si="189"/>
        <v>3140.5128870446074</v>
      </c>
      <c r="BB73" s="11">
        <f t="shared" si="129"/>
        <v>3140.5128870446074</v>
      </c>
      <c r="BC73" s="4">
        <f t="shared" si="224"/>
        <v>486.79834056923642</v>
      </c>
      <c r="BD73" s="11">
        <f t="shared" si="130"/>
        <v>2653.7145464753712</v>
      </c>
      <c r="BE73" s="8">
        <f t="shared" si="190"/>
        <v>2999.4284861070146</v>
      </c>
      <c r="BG73" s="11">
        <f t="shared" si="131"/>
        <v>2999.4284861070146</v>
      </c>
      <c r="BH73" s="4">
        <f t="shared" si="225"/>
        <v>464.9294119175039</v>
      </c>
      <c r="BI73" s="11">
        <f t="shared" si="132"/>
        <v>2534.4990741895108</v>
      </c>
      <c r="BJ73" s="8">
        <f t="shared" si="191"/>
        <v>2864.6821607971433</v>
      </c>
      <c r="BL73" s="11">
        <f t="shared" si="133"/>
        <v>2864.6821607971433</v>
      </c>
      <c r="BM73" s="4">
        <f t="shared" si="226"/>
        <v>444.04292301652202</v>
      </c>
      <c r="BN73" s="11">
        <f t="shared" si="134"/>
        <v>2420.6392377806214</v>
      </c>
      <c r="BO73" s="8">
        <f t="shared" si="192"/>
        <v>2788.7566248073754</v>
      </c>
      <c r="BQ73" s="11">
        <f t="shared" si="135"/>
        <v>2788.7566248073754</v>
      </c>
      <c r="BR73" s="4">
        <f t="shared" si="227"/>
        <v>432.27400938489205</v>
      </c>
      <c r="BS73" s="11">
        <f t="shared" si="136"/>
        <v>2356.4826154224834</v>
      </c>
      <c r="BT73" s="8">
        <f t="shared" si="193"/>
        <v>2714.8434192234813</v>
      </c>
      <c r="BV73" s="11">
        <f t="shared" si="137"/>
        <v>2714.8434192234813</v>
      </c>
      <c r="BW73" s="4">
        <f t="shared" si="228"/>
        <v>420.81701904015495</v>
      </c>
      <c r="BX73" s="11">
        <f t="shared" si="216"/>
        <v>2294.0264001833266</v>
      </c>
      <c r="BY73" s="8">
        <f t="shared" si="194"/>
        <v>2642.8892092403821</v>
      </c>
      <c r="CA73" s="11">
        <f t="shared" si="138"/>
        <v>2642.8892092403821</v>
      </c>
      <c r="CB73" s="4">
        <f t="shared" si="229"/>
        <v>409.66368476751467</v>
      </c>
      <c r="CC73" s="11">
        <f t="shared" si="139"/>
        <v>2233.2255244728676</v>
      </c>
      <c r="CD73" s="8">
        <f t="shared" si="195"/>
        <v>2572.8420736386756</v>
      </c>
      <c r="CF73" s="11">
        <f t="shared" si="140"/>
        <v>2572.8420736386756</v>
      </c>
      <c r="CG73" s="4">
        <f t="shared" si="230"/>
        <v>398.80595846643655</v>
      </c>
      <c r="CH73" s="11">
        <f t="shared" si="141"/>
        <v>2174.0361151722391</v>
      </c>
      <c r="CI73" s="8">
        <f t="shared" si="196"/>
        <v>2504.6514673189558</v>
      </c>
      <c r="CK73" s="11">
        <f t="shared" si="142"/>
        <v>2504.6514673189558</v>
      </c>
      <c r="CL73" s="4">
        <f t="shared" si="231"/>
        <v>388.23600534324208</v>
      </c>
      <c r="CM73" s="11">
        <f t="shared" si="143"/>
        <v>2116.4154619757137</v>
      </c>
      <c r="CN73" s="8">
        <f t="shared" si="197"/>
        <v>2463.7530135091042</v>
      </c>
      <c r="CP73" s="11">
        <f t="shared" si="144"/>
        <v>2463.7530135091042</v>
      </c>
      <c r="CQ73" s="4">
        <f t="shared" si="232"/>
        <v>381.89649961199223</v>
      </c>
      <c r="CR73" s="11">
        <f t="shared" si="145"/>
        <v>2081.8565138971121</v>
      </c>
      <c r="CS73" s="8">
        <f t="shared" si="198"/>
        <v>2423.522390551514</v>
      </c>
      <c r="CU73" s="11">
        <f t="shared" si="146"/>
        <v>2423.522390551514</v>
      </c>
      <c r="CV73" s="4">
        <f t="shared" si="233"/>
        <v>375.660511669828</v>
      </c>
      <c r="CW73" s="11">
        <f t="shared" si="147"/>
        <v>2047.8618788816862</v>
      </c>
      <c r="CX73" s="8">
        <f t="shared" si="199"/>
        <v>2383.9486934361985</v>
      </c>
      <c r="CZ73" s="11">
        <f t="shared" si="148"/>
        <v>2383.9486934361985</v>
      </c>
      <c r="DA73" s="4">
        <f t="shared" si="234"/>
        <v>369.52635117477138</v>
      </c>
      <c r="DB73" s="11">
        <f t="shared" si="149"/>
        <v>2014.422342261427</v>
      </c>
      <c r="DC73" s="8">
        <f t="shared" si="200"/>
        <v>2345.0211952210784</v>
      </c>
      <c r="DE73" s="11">
        <f t="shared" si="150"/>
        <v>2345.0211952210784</v>
      </c>
      <c r="DF73" s="4">
        <f t="shared" si="235"/>
        <v>363.49235538643848</v>
      </c>
      <c r="DG73" s="11">
        <f t="shared" si="151"/>
        <v>1981.5288398346399</v>
      </c>
      <c r="DH73" s="8">
        <f t="shared" si="201"/>
        <v>2306.7293441243137</v>
      </c>
      <c r="DJ73" s="11">
        <f t="shared" si="152"/>
        <v>2306.7293441243137</v>
      </c>
      <c r="DK73" s="4">
        <f t="shared" si="236"/>
        <v>357.5568887153334</v>
      </c>
      <c r="DL73" s="11">
        <f t="shared" si="153"/>
        <v>1949.1724554089803</v>
      </c>
      <c r="DM73" s="8">
        <f t="shared" si="202"/>
        <v>2169.443885862886</v>
      </c>
      <c r="DO73" s="11">
        <f t="shared" si="154"/>
        <v>2169.443885862886</v>
      </c>
      <c r="DP73" s="4">
        <f t="shared" si="237"/>
        <v>336.27681897206253</v>
      </c>
      <c r="DQ73" s="11">
        <f t="shared" si="155"/>
        <v>1833.1670668908234</v>
      </c>
      <c r="DR73" s="8">
        <f t="shared" si="203"/>
        <v>2147.7147359020837</v>
      </c>
      <c r="DT73" s="11">
        <f t="shared" si="156"/>
        <v>2147.7147359020837</v>
      </c>
      <c r="DU73" s="4">
        <f t="shared" si="238"/>
        <v>332.90867035323839</v>
      </c>
      <c r="DV73" s="11">
        <f t="shared" si="157"/>
        <v>1814.8060655488453</v>
      </c>
      <c r="DW73" s="8">
        <f t="shared" si="204"/>
        <v>2126.2032251072883</v>
      </c>
      <c r="DY73" s="11">
        <f t="shared" si="158"/>
        <v>2126.2032251072883</v>
      </c>
      <c r="DZ73" s="4">
        <f t="shared" si="239"/>
        <v>329.57425711098034</v>
      </c>
      <c r="EA73" s="11">
        <f t="shared" si="159"/>
        <v>1796.6289679963079</v>
      </c>
      <c r="EB73" s="8">
        <f t="shared" si="205"/>
        <v>2104.9071736046144</v>
      </c>
      <c r="ED73" s="11">
        <f t="shared" si="160"/>
        <v>2104.9071736046144</v>
      </c>
      <c r="EE73" s="4">
        <f t="shared" si="240"/>
        <v>326.27324135175689</v>
      </c>
      <c r="EF73" s="11">
        <f t="shared" si="161"/>
        <v>1778.6339322528574</v>
      </c>
      <c r="EG73" s="8">
        <f t="shared" si="206"/>
        <v>2083.8244233537898</v>
      </c>
      <c r="EI73" s="11">
        <f t="shared" si="162"/>
        <v>2083.8244233537898</v>
      </c>
      <c r="EJ73" s="4">
        <f t="shared" si="241"/>
        <v>323.00528856637754</v>
      </c>
      <c r="EK73" s="11">
        <f t="shared" si="163"/>
        <v>1760.8191347874122</v>
      </c>
      <c r="EL73" s="8">
        <f t="shared" si="207"/>
        <v>2071.6517306595142</v>
      </c>
      <c r="EN73" s="11">
        <f t="shared" si="164"/>
        <v>2071.6517306595142</v>
      </c>
      <c r="EO73" s="4">
        <f t="shared" si="242"/>
        <v>321.11844816260867</v>
      </c>
      <c r="EP73" s="11">
        <f t="shared" si="165"/>
        <v>1750.5332824969055</v>
      </c>
      <c r="EQ73" s="8">
        <f t="shared" si="208"/>
        <v>2059.8468874301352</v>
      </c>
      <c r="ES73" s="11">
        <f t="shared" si="166"/>
        <v>2059.8468874301352</v>
      </c>
      <c r="ET73" s="4">
        <f t="shared" si="243"/>
        <v>319.28862663299554</v>
      </c>
      <c r="EU73" s="11">
        <f t="shared" si="167"/>
        <v>1740.5582607971396</v>
      </c>
      <c r="EV73" s="8">
        <f t="shared" si="209"/>
        <v>2047.5511816245914</v>
      </c>
      <c r="EX73" s="11">
        <f t="shared" si="168"/>
        <v>2047.5511816245914</v>
      </c>
      <c r="EY73" s="4">
        <f t="shared" si="244"/>
        <v>317.38271845890142</v>
      </c>
      <c r="EZ73" s="11">
        <f t="shared" si="169"/>
        <v>1730.1684631656899</v>
      </c>
      <c r="FA73" s="8">
        <f t="shared" si="210"/>
        <v>2035.337451289653</v>
      </c>
      <c r="FC73" s="11">
        <f t="shared" si="170"/>
        <v>2035.337451289653</v>
      </c>
      <c r="FD73" s="4">
        <f t="shared" si="245"/>
        <v>315.48951697460399</v>
      </c>
      <c r="FE73" s="11">
        <f t="shared" si="171"/>
        <v>1719.8479343150491</v>
      </c>
      <c r="FF73" s="8">
        <f t="shared" si="211"/>
        <v>2023.2051498948565</v>
      </c>
      <c r="FH73" s="11">
        <f t="shared" si="172"/>
        <v>2023.2051498948565</v>
      </c>
      <c r="FI73" s="4">
        <f t="shared" si="246"/>
        <v>313.60893746460215</v>
      </c>
      <c r="FJ73" s="11">
        <f t="shared" si="173"/>
        <v>1709.5962124302544</v>
      </c>
      <c r="FK73" s="8">
        <f t="shared" si="212"/>
        <v>1288.0872256920702</v>
      </c>
      <c r="FM73" s="11">
        <f t="shared" si="174"/>
        <v>1288.0872256920702</v>
      </c>
      <c r="FN73" s="4">
        <f t="shared" si="247"/>
        <v>199.66124850562505</v>
      </c>
      <c r="FO73" s="11">
        <f t="shared" si="175"/>
        <v>1088.4259771864452</v>
      </c>
      <c r="FP73" s="8">
        <f t="shared" si="213"/>
        <v>1294.2992013352789</v>
      </c>
      <c r="FR73" s="11">
        <f t="shared" si="176"/>
        <v>1294.2992013352789</v>
      </c>
      <c r="FS73" s="4">
        <f t="shared" si="248"/>
        <v>200.62414200217626</v>
      </c>
      <c r="FT73" s="11">
        <f t="shared" si="177"/>
        <v>1093.6750593331026</v>
      </c>
      <c r="FU73" s="8">
        <f t="shared" si="214"/>
        <v>1299.3740415610891</v>
      </c>
      <c r="FW73" s="11">
        <f t="shared" si="178"/>
        <v>1299.3740415610891</v>
      </c>
      <c r="FX73" s="4">
        <f t="shared" si="249"/>
        <v>201.41077268621819</v>
      </c>
      <c r="FY73" s="11">
        <f t="shared" si="179"/>
        <v>1097.9632688748709</v>
      </c>
      <c r="FZ73" s="8">
        <f t="shared" si="215"/>
        <v>1304.7040757195416</v>
      </c>
    </row>
    <row r="74" spans="1:182" s="4" customFormat="1" x14ac:dyDescent="0.3">
      <c r="A74" s="4">
        <v>88</v>
      </c>
      <c r="B74" s="4">
        <v>5700</v>
      </c>
      <c r="D74" s="4">
        <f t="shared" si="110"/>
        <v>5700</v>
      </c>
      <c r="E74" s="4">
        <f t="shared" si="250"/>
        <v>883.53420000000006</v>
      </c>
      <c r="F74" s="11">
        <f t="shared" si="111"/>
        <v>4816.4657999999999</v>
      </c>
      <c r="G74" s="8">
        <f t="shared" si="180"/>
        <v>4816.4657999999999</v>
      </c>
      <c r="I74" s="11">
        <f t="shared" si="112"/>
        <v>4816.4657999999999</v>
      </c>
      <c r="J74" s="4">
        <f t="shared" si="251"/>
        <v>746.58109779480003</v>
      </c>
      <c r="K74" s="11">
        <f t="shared" si="113"/>
        <v>4069.8847022052</v>
      </c>
      <c r="L74" s="8">
        <f t="shared" si="181"/>
        <v>4069.8847022052</v>
      </c>
      <c r="N74" s="11">
        <f t="shared" si="114"/>
        <v>4069.8847022052</v>
      </c>
      <c r="O74" s="4">
        <f t="shared" si="252"/>
        <v>630.85654815001931</v>
      </c>
      <c r="P74" s="11">
        <f t="shared" si="115"/>
        <v>3439.0281540551805</v>
      </c>
      <c r="Q74" s="8">
        <f t="shared" si="182"/>
        <v>3439.0281540551805</v>
      </c>
      <c r="S74" s="11">
        <f t="shared" si="116"/>
        <v>3439.0281540551805</v>
      </c>
      <c r="T74" s="4">
        <f t="shared" si="217"/>
        <v>533.06999804747727</v>
      </c>
      <c r="U74" s="11">
        <f t="shared" si="109"/>
        <v>2905.9581560077031</v>
      </c>
      <c r="V74" s="8">
        <f t="shared" si="183"/>
        <v>4225.2037461848113</v>
      </c>
      <c r="X74" s="11">
        <f t="shared" si="117"/>
        <v>4225.2037461848113</v>
      </c>
      <c r="Y74" s="4">
        <f t="shared" si="218"/>
        <v>654.93193188112286</v>
      </c>
      <c r="Z74" s="11">
        <f t="shared" si="118"/>
        <v>3570.2718143036882</v>
      </c>
      <c r="AA74" s="8">
        <f t="shared" si="184"/>
        <v>3893.3266675332325</v>
      </c>
      <c r="AC74" s="11">
        <f t="shared" si="119"/>
        <v>3893.3266675332325</v>
      </c>
      <c r="AD74" s="4">
        <f t="shared" si="219"/>
        <v>603.48899342765628</v>
      </c>
      <c r="AE74" s="11">
        <f t="shared" si="120"/>
        <v>3289.8376741055763</v>
      </c>
      <c r="AF74" s="8">
        <f t="shared" si="185"/>
        <v>3587.5175377785004</v>
      </c>
      <c r="AH74" s="11">
        <f t="shared" si="121"/>
        <v>3587.5175377785004</v>
      </c>
      <c r="AI74" s="4">
        <f t="shared" si="220"/>
        <v>556.08674346089424</v>
      </c>
      <c r="AJ74" s="11">
        <f t="shared" si="122"/>
        <v>3031.4307943176063</v>
      </c>
      <c r="AK74" s="8">
        <f t="shared" si="186"/>
        <v>3305.7287977386122</v>
      </c>
      <c r="AM74" s="11">
        <f t="shared" si="123"/>
        <v>3305.7287977386122</v>
      </c>
      <c r="AN74" s="4">
        <f t="shared" si="221"/>
        <v>512.40779802227132</v>
      </c>
      <c r="AO74" s="11">
        <f t="shared" si="124"/>
        <v>2793.3209997163408</v>
      </c>
      <c r="AP74" s="8">
        <f t="shared" si="187"/>
        <v>3046.0737178626373</v>
      </c>
      <c r="AR74" s="11">
        <f t="shared" si="125"/>
        <v>3046.0737178626373</v>
      </c>
      <c r="AS74" s="4">
        <f t="shared" si="222"/>
        <v>472.159702711016</v>
      </c>
      <c r="AT74" s="11">
        <f t="shared" si="126"/>
        <v>2573.9140151516212</v>
      </c>
      <c r="AU74" s="8">
        <f t="shared" si="188"/>
        <v>2909.2319021613766</v>
      </c>
      <c r="AW74" s="11">
        <f t="shared" si="127"/>
        <v>2909.2319021613766</v>
      </c>
      <c r="AX74" s="4">
        <f t="shared" si="223"/>
        <v>450.94840022642637</v>
      </c>
      <c r="AY74" s="11">
        <f t="shared" si="128"/>
        <v>2458.2835019349504</v>
      </c>
      <c r="AZ74" s="8">
        <f t="shared" si="189"/>
        <v>2778.537568188679</v>
      </c>
      <c r="BB74" s="11">
        <f t="shared" si="129"/>
        <v>2778.537568188679</v>
      </c>
      <c r="BC74" s="4">
        <f t="shared" si="224"/>
        <v>430.68999429465441</v>
      </c>
      <c r="BD74" s="11">
        <f t="shared" si="130"/>
        <v>2347.8475738940247</v>
      </c>
      <c r="BE74" s="8">
        <f t="shared" si="190"/>
        <v>2653.7145464753712</v>
      </c>
      <c r="BG74" s="11">
        <f t="shared" si="131"/>
        <v>2653.7145464753712</v>
      </c>
      <c r="BH74" s="4">
        <f t="shared" si="225"/>
        <v>411.34167699096139</v>
      </c>
      <c r="BI74" s="11">
        <f t="shared" si="132"/>
        <v>2242.3728694844099</v>
      </c>
      <c r="BJ74" s="8">
        <f t="shared" si="191"/>
        <v>2534.4990741895108</v>
      </c>
      <c r="BL74" s="11">
        <f t="shared" si="133"/>
        <v>2534.4990741895108</v>
      </c>
      <c r="BM74" s="4">
        <f t="shared" si="226"/>
        <v>392.86256349381932</v>
      </c>
      <c r="BN74" s="11">
        <f t="shared" si="134"/>
        <v>2141.6365106956914</v>
      </c>
      <c r="BO74" s="8">
        <f t="shared" si="192"/>
        <v>2420.6392377806214</v>
      </c>
      <c r="BQ74" s="11">
        <f t="shared" si="135"/>
        <v>2420.6392377806214</v>
      </c>
      <c r="BR74" s="4">
        <f t="shared" si="227"/>
        <v>375.21360569142303</v>
      </c>
      <c r="BS74" s="11">
        <f t="shared" si="136"/>
        <v>2045.4256320891984</v>
      </c>
      <c r="BT74" s="8">
        <f t="shared" si="193"/>
        <v>2356.4826154224834</v>
      </c>
      <c r="BV74" s="11">
        <f t="shared" si="137"/>
        <v>2356.4826154224834</v>
      </c>
      <c r="BW74" s="4">
        <f t="shared" si="228"/>
        <v>365.26894428617749</v>
      </c>
      <c r="BX74" s="11">
        <f t="shared" si="216"/>
        <v>1991.2136711363059</v>
      </c>
      <c r="BY74" s="8">
        <f t="shared" si="194"/>
        <v>2294.0264001833266</v>
      </c>
      <c r="CA74" s="11">
        <f t="shared" si="138"/>
        <v>2294.0264001833266</v>
      </c>
      <c r="CB74" s="4">
        <f t="shared" si="229"/>
        <v>355.58785618681674</v>
      </c>
      <c r="CC74" s="11">
        <f t="shared" si="139"/>
        <v>1938.4385439965099</v>
      </c>
      <c r="CD74" s="8">
        <f t="shared" si="195"/>
        <v>2233.2255244728676</v>
      </c>
      <c r="CF74" s="11">
        <f t="shared" si="140"/>
        <v>2233.2255244728676</v>
      </c>
      <c r="CG74" s="4">
        <f t="shared" si="230"/>
        <v>346.16335564644135</v>
      </c>
      <c r="CH74" s="11">
        <f t="shared" si="141"/>
        <v>1887.0621688264264</v>
      </c>
      <c r="CI74" s="8">
        <f t="shared" si="196"/>
        <v>2174.0361151722391</v>
      </c>
      <c r="CK74" s="11">
        <f t="shared" si="142"/>
        <v>2174.0361151722391</v>
      </c>
      <c r="CL74" s="4">
        <f t="shared" si="231"/>
        <v>336.98864206838812</v>
      </c>
      <c r="CM74" s="11">
        <f t="shared" si="143"/>
        <v>1837.047473103851</v>
      </c>
      <c r="CN74" s="8">
        <f t="shared" si="197"/>
        <v>2116.4154619757137</v>
      </c>
      <c r="CP74" s="11">
        <f t="shared" si="144"/>
        <v>2116.4154619757137</v>
      </c>
      <c r="CQ74" s="4">
        <f t="shared" si="232"/>
        <v>328.05709509900748</v>
      </c>
      <c r="CR74" s="11">
        <f t="shared" si="145"/>
        <v>1788.3583668767062</v>
      </c>
      <c r="CS74" s="8">
        <f t="shared" si="198"/>
        <v>2081.8565138971121</v>
      </c>
      <c r="CU74" s="11">
        <f t="shared" si="146"/>
        <v>2081.8565138971121</v>
      </c>
      <c r="CV74" s="4">
        <f t="shared" si="233"/>
        <v>322.70025079313575</v>
      </c>
      <c r="CW74" s="11">
        <f t="shared" si="147"/>
        <v>1759.1562631039765</v>
      </c>
      <c r="CX74" s="8">
        <f t="shared" si="199"/>
        <v>2047.8618788816862</v>
      </c>
      <c r="CZ74" s="11">
        <f t="shared" si="148"/>
        <v>2047.8618788816862</v>
      </c>
      <c r="DA74" s="4">
        <f t="shared" si="234"/>
        <v>317.43087839793463</v>
      </c>
      <c r="DB74" s="11">
        <f t="shared" si="149"/>
        <v>1730.4310004837516</v>
      </c>
      <c r="DC74" s="8">
        <f t="shared" si="200"/>
        <v>2014.422342261427</v>
      </c>
      <c r="DE74" s="11">
        <f t="shared" si="150"/>
        <v>2014.422342261427</v>
      </c>
      <c r="DF74" s="4">
        <f t="shared" si="235"/>
        <v>312.24754958457476</v>
      </c>
      <c r="DG74" s="11">
        <f t="shared" si="151"/>
        <v>1702.1747926768523</v>
      </c>
      <c r="DH74" s="8">
        <f t="shared" si="201"/>
        <v>1981.5288398346399</v>
      </c>
      <c r="DJ74" s="11">
        <f t="shared" si="152"/>
        <v>1981.5288398346399</v>
      </c>
      <c r="DK74" s="4">
        <f t="shared" si="236"/>
        <v>307.14885934740823</v>
      </c>
      <c r="DL74" s="11">
        <f t="shared" si="153"/>
        <v>1674.3799804872317</v>
      </c>
      <c r="DM74" s="8">
        <f t="shared" si="202"/>
        <v>1949.1724554089803</v>
      </c>
      <c r="DO74" s="11">
        <f t="shared" si="154"/>
        <v>1949.1724554089803</v>
      </c>
      <c r="DP74" s="4">
        <f t="shared" si="237"/>
        <v>302.13342562312442</v>
      </c>
      <c r="DQ74" s="11">
        <f t="shared" si="155"/>
        <v>1647.039029785856</v>
      </c>
      <c r="DR74" s="8">
        <f t="shared" si="203"/>
        <v>1833.1670668908234</v>
      </c>
      <c r="DT74" s="11">
        <f t="shared" si="156"/>
        <v>1833.1670668908234</v>
      </c>
      <c r="DU74" s="4">
        <f t="shared" si="238"/>
        <v>284.151894370479</v>
      </c>
      <c r="DV74" s="11">
        <f t="shared" si="157"/>
        <v>1549.0151725203445</v>
      </c>
      <c r="DW74" s="8">
        <f t="shared" si="204"/>
        <v>1814.8060655488453</v>
      </c>
      <c r="DY74" s="11">
        <f t="shared" si="158"/>
        <v>1814.8060655488453</v>
      </c>
      <c r="DZ74" s="4">
        <f t="shared" si="239"/>
        <v>281.3058289964643</v>
      </c>
      <c r="EA74" s="11">
        <f t="shared" si="159"/>
        <v>1533.500236552381</v>
      </c>
      <c r="EB74" s="8">
        <f t="shared" si="205"/>
        <v>1796.6289679963079</v>
      </c>
      <c r="ED74" s="11">
        <f t="shared" si="160"/>
        <v>1796.6289679963079</v>
      </c>
      <c r="EE74" s="4">
        <f t="shared" si="240"/>
        <v>278.48826981323572</v>
      </c>
      <c r="EF74" s="11">
        <f t="shared" si="161"/>
        <v>1518.1406981830721</v>
      </c>
      <c r="EG74" s="8">
        <f t="shared" si="206"/>
        <v>1778.6339322528574</v>
      </c>
      <c r="EI74" s="11">
        <f t="shared" si="162"/>
        <v>1778.6339322528574</v>
      </c>
      <c r="EJ74" s="4">
        <f t="shared" si="241"/>
        <v>275.69893130278643</v>
      </c>
      <c r="EK74" s="11">
        <f t="shared" si="163"/>
        <v>1502.9350009500711</v>
      </c>
      <c r="EL74" s="8">
        <f t="shared" si="207"/>
        <v>1760.8191347874122</v>
      </c>
      <c r="EN74" s="11">
        <f t="shared" si="164"/>
        <v>1760.8191347874122</v>
      </c>
      <c r="EO74" s="4">
        <f t="shared" si="242"/>
        <v>272.93753080685764</v>
      </c>
      <c r="EP74" s="11">
        <f t="shared" si="165"/>
        <v>1487.8816039805545</v>
      </c>
      <c r="EQ74" s="8">
        <f t="shared" si="208"/>
        <v>1750.5332824969055</v>
      </c>
      <c r="ES74" s="11">
        <f t="shared" si="166"/>
        <v>1750.5332824969055</v>
      </c>
      <c r="ET74" s="4">
        <f t="shared" si="243"/>
        <v>271.34316198671536</v>
      </c>
      <c r="EU74" s="11">
        <f t="shared" si="167"/>
        <v>1479.1901205101901</v>
      </c>
      <c r="EV74" s="8">
        <f t="shared" si="209"/>
        <v>1740.5582607971396</v>
      </c>
      <c r="EX74" s="11">
        <f t="shared" si="168"/>
        <v>1740.5582607971396</v>
      </c>
      <c r="EY74" s="4">
        <f t="shared" si="244"/>
        <v>269.79697377312141</v>
      </c>
      <c r="EZ74" s="11">
        <f t="shared" si="169"/>
        <v>1470.7612870240182</v>
      </c>
      <c r="FA74" s="8">
        <f t="shared" si="210"/>
        <v>1730.1684631656899</v>
      </c>
      <c r="FC74" s="11">
        <f t="shared" si="170"/>
        <v>1730.1684631656899</v>
      </c>
      <c r="FD74" s="4">
        <f t="shared" si="245"/>
        <v>268.18649280146093</v>
      </c>
      <c r="FE74" s="11">
        <f t="shared" si="171"/>
        <v>1461.981970364229</v>
      </c>
      <c r="FF74" s="8">
        <f t="shared" si="211"/>
        <v>1719.8479343150491</v>
      </c>
      <c r="FH74" s="11">
        <f t="shared" si="172"/>
        <v>1719.8479343150491</v>
      </c>
      <c r="FI74" s="4">
        <f t="shared" si="246"/>
        <v>266.58674890643852</v>
      </c>
      <c r="FJ74" s="11">
        <f t="shared" si="173"/>
        <v>1453.2611854086106</v>
      </c>
      <c r="FK74" s="8">
        <f t="shared" si="212"/>
        <v>1709.5962124302544</v>
      </c>
      <c r="FM74" s="11">
        <f t="shared" si="174"/>
        <v>1709.5962124302544</v>
      </c>
      <c r="FN74" s="4">
        <f t="shared" si="247"/>
        <v>264.997670503964</v>
      </c>
      <c r="FO74" s="11">
        <f t="shared" si="175"/>
        <v>1444.5985419262904</v>
      </c>
      <c r="FP74" s="8">
        <f t="shared" si="213"/>
        <v>1088.4259771864452</v>
      </c>
      <c r="FR74" s="11">
        <f t="shared" si="176"/>
        <v>1088.4259771864452</v>
      </c>
      <c r="FS74" s="4">
        <f t="shared" si="248"/>
        <v>168.71255701976213</v>
      </c>
      <c r="FT74" s="11">
        <f t="shared" si="177"/>
        <v>919.71342016668302</v>
      </c>
      <c r="FU74" s="8">
        <f t="shared" si="214"/>
        <v>1093.6750593331026</v>
      </c>
      <c r="FW74" s="11">
        <f t="shared" si="178"/>
        <v>1093.6750593331026</v>
      </c>
      <c r="FX74" s="4">
        <f t="shared" si="249"/>
        <v>169.5261962469869</v>
      </c>
      <c r="FY74" s="11">
        <f t="shared" si="179"/>
        <v>924.14886308611563</v>
      </c>
      <c r="FZ74" s="8">
        <f t="shared" si="215"/>
        <v>1097.9632688748709</v>
      </c>
    </row>
    <row r="75" spans="1:182" s="4" customFormat="1" x14ac:dyDescent="0.3">
      <c r="A75" s="4">
        <v>89</v>
      </c>
      <c r="B75" s="4">
        <v>5700</v>
      </c>
      <c r="D75" s="4">
        <f t="shared" si="110"/>
        <v>5700</v>
      </c>
      <c r="E75" s="4">
        <f t="shared" si="250"/>
        <v>883.53420000000006</v>
      </c>
      <c r="F75" s="11">
        <f t="shared" si="111"/>
        <v>4816.4657999999999</v>
      </c>
      <c r="G75" s="8">
        <f t="shared" si="180"/>
        <v>4816.4657999999999</v>
      </c>
      <c r="I75" s="11">
        <f t="shared" si="112"/>
        <v>4816.4657999999999</v>
      </c>
      <c r="J75" s="4">
        <f t="shared" si="251"/>
        <v>746.58109779480003</v>
      </c>
      <c r="K75" s="11">
        <f t="shared" si="113"/>
        <v>4069.8847022052</v>
      </c>
      <c r="L75" s="8">
        <f t="shared" si="181"/>
        <v>4069.8847022052</v>
      </c>
      <c r="N75" s="11">
        <f t="shared" si="114"/>
        <v>4069.8847022052</v>
      </c>
      <c r="O75" s="4">
        <f t="shared" si="252"/>
        <v>630.85654815001931</v>
      </c>
      <c r="P75" s="11">
        <f t="shared" si="115"/>
        <v>3439.0281540551805</v>
      </c>
      <c r="Q75" s="8">
        <f t="shared" si="182"/>
        <v>3439.0281540551805</v>
      </c>
      <c r="S75" s="11">
        <f t="shared" si="116"/>
        <v>3439.0281540551805</v>
      </c>
      <c r="T75" s="4">
        <f t="shared" si="217"/>
        <v>533.06999804747727</v>
      </c>
      <c r="U75" s="11">
        <f t="shared" si="109"/>
        <v>2905.9581560077031</v>
      </c>
      <c r="V75" s="8">
        <f t="shared" si="183"/>
        <v>2905.9581560077031</v>
      </c>
      <c r="X75" s="11">
        <f t="shared" si="117"/>
        <v>2905.9581560077031</v>
      </c>
      <c r="Y75" s="4">
        <f t="shared" si="218"/>
        <v>450.44094993013005</v>
      </c>
      <c r="Z75" s="11">
        <f t="shared" si="118"/>
        <v>2455.5172060775731</v>
      </c>
      <c r="AA75" s="8">
        <f t="shared" si="184"/>
        <v>3570.2718143036882</v>
      </c>
      <c r="AC75" s="11">
        <f t="shared" si="119"/>
        <v>3570.2718143036882</v>
      </c>
      <c r="AD75" s="4">
        <f t="shared" si="219"/>
        <v>553.41355284795748</v>
      </c>
      <c r="AE75" s="11">
        <f t="shared" si="120"/>
        <v>3016.8582614557308</v>
      </c>
      <c r="AF75" s="8">
        <f t="shared" si="185"/>
        <v>3289.8376741055763</v>
      </c>
      <c r="AH75" s="11">
        <f t="shared" si="121"/>
        <v>3289.8376741055763</v>
      </c>
      <c r="AI75" s="4">
        <f t="shared" si="220"/>
        <v>509.94457851240895</v>
      </c>
      <c r="AJ75" s="11">
        <f t="shared" si="122"/>
        <v>2779.8930955931673</v>
      </c>
      <c r="AK75" s="8">
        <f t="shared" si="186"/>
        <v>3031.4307943176063</v>
      </c>
      <c r="AM75" s="11">
        <f t="shared" si="123"/>
        <v>3031.4307943176063</v>
      </c>
      <c r="AN75" s="4">
        <f t="shared" si="221"/>
        <v>469.88996170399491</v>
      </c>
      <c r="AO75" s="11">
        <f t="shared" si="124"/>
        <v>2561.5408326136112</v>
      </c>
      <c r="AP75" s="8">
        <f t="shared" si="187"/>
        <v>2793.3209997163408</v>
      </c>
      <c r="AR75" s="11">
        <f t="shared" si="125"/>
        <v>2793.3209997163408</v>
      </c>
      <c r="AS75" s="4">
        <f t="shared" si="222"/>
        <v>432.98151488203115</v>
      </c>
      <c r="AT75" s="11">
        <f t="shared" si="126"/>
        <v>2360.3394848343096</v>
      </c>
      <c r="AU75" s="8">
        <f t="shared" si="188"/>
        <v>2573.9140151516212</v>
      </c>
      <c r="AW75" s="11">
        <f t="shared" si="127"/>
        <v>2573.9140151516212</v>
      </c>
      <c r="AX75" s="4">
        <f t="shared" si="223"/>
        <v>398.97211583259224</v>
      </c>
      <c r="AY75" s="11">
        <f t="shared" si="128"/>
        <v>2174.9418993190288</v>
      </c>
      <c r="AZ75" s="8">
        <f t="shared" si="189"/>
        <v>2458.2835019349504</v>
      </c>
      <c r="BB75" s="11">
        <f t="shared" si="129"/>
        <v>2458.2835019349504</v>
      </c>
      <c r="BC75" s="4">
        <f t="shared" si="224"/>
        <v>381.04869250092895</v>
      </c>
      <c r="BD75" s="11">
        <f t="shared" si="130"/>
        <v>2077.2348094340214</v>
      </c>
      <c r="BE75" s="8">
        <f t="shared" si="190"/>
        <v>2347.8475738940247</v>
      </c>
      <c r="BG75" s="11">
        <f t="shared" si="131"/>
        <v>2347.8475738940247</v>
      </c>
      <c r="BH75" s="4">
        <f t="shared" si="225"/>
        <v>363.93046103901719</v>
      </c>
      <c r="BI75" s="11">
        <f t="shared" si="132"/>
        <v>1983.9171128550074</v>
      </c>
      <c r="BJ75" s="8">
        <f t="shared" si="191"/>
        <v>2242.3728694844099</v>
      </c>
      <c r="BL75" s="11">
        <f t="shared" si="133"/>
        <v>2242.3728694844099</v>
      </c>
      <c r="BM75" s="4">
        <f t="shared" si="226"/>
        <v>347.58124900730047</v>
      </c>
      <c r="BN75" s="11">
        <f t="shared" si="134"/>
        <v>1894.7916204771095</v>
      </c>
      <c r="BO75" s="8">
        <f t="shared" si="192"/>
        <v>2141.6365106956914</v>
      </c>
      <c r="BQ75" s="11">
        <f t="shared" si="135"/>
        <v>2141.6365106956914</v>
      </c>
      <c r="BR75" s="4">
        <f t="shared" si="227"/>
        <v>331.96650897689636</v>
      </c>
      <c r="BS75" s="11">
        <f t="shared" si="136"/>
        <v>1809.670001718795</v>
      </c>
      <c r="BT75" s="8">
        <f t="shared" si="193"/>
        <v>2045.4256320891984</v>
      </c>
      <c r="BV75" s="11">
        <f t="shared" si="137"/>
        <v>2045.4256320891984</v>
      </c>
      <c r="BW75" s="4">
        <f t="shared" si="228"/>
        <v>317.05324552761829</v>
      </c>
      <c r="BX75" s="11">
        <f t="shared" si="216"/>
        <v>1728.3723865615802</v>
      </c>
      <c r="BY75" s="8">
        <f t="shared" si="194"/>
        <v>1991.2136711363059</v>
      </c>
      <c r="CA75" s="11">
        <f t="shared" si="138"/>
        <v>1991.2136711363059</v>
      </c>
      <c r="CB75" s="4">
        <f t="shared" si="229"/>
        <v>308.65006630815424</v>
      </c>
      <c r="CC75" s="11">
        <f t="shared" si="139"/>
        <v>1682.5636048281517</v>
      </c>
      <c r="CD75" s="8">
        <f t="shared" si="195"/>
        <v>1938.4385439965099</v>
      </c>
      <c r="CF75" s="11">
        <f t="shared" si="140"/>
        <v>1938.4385439965099</v>
      </c>
      <c r="CG75" s="4">
        <f t="shared" si="230"/>
        <v>300.46960495072301</v>
      </c>
      <c r="CH75" s="11">
        <f t="shared" si="141"/>
        <v>1637.968939045787</v>
      </c>
      <c r="CI75" s="8">
        <f t="shared" si="196"/>
        <v>1887.0621688264264</v>
      </c>
      <c r="CK75" s="11">
        <f t="shared" si="142"/>
        <v>1887.0621688264264</v>
      </c>
      <c r="CL75" s="4">
        <f t="shared" si="231"/>
        <v>292.50595854110907</v>
      </c>
      <c r="CM75" s="11">
        <f t="shared" si="143"/>
        <v>1594.5562102853173</v>
      </c>
      <c r="CN75" s="8">
        <f t="shared" si="197"/>
        <v>1837.047473103851</v>
      </c>
      <c r="CP75" s="11">
        <f t="shared" si="144"/>
        <v>1837.047473103851</v>
      </c>
      <c r="CQ75" s="4">
        <f t="shared" si="232"/>
        <v>284.75338061593555</v>
      </c>
      <c r="CR75" s="11">
        <f t="shared" si="145"/>
        <v>1552.2940924879153</v>
      </c>
      <c r="CS75" s="8">
        <f t="shared" si="198"/>
        <v>1788.3583668767062</v>
      </c>
      <c r="CU75" s="11">
        <f t="shared" si="146"/>
        <v>1788.3583668767062</v>
      </c>
      <c r="CV75" s="4">
        <f t="shared" si="233"/>
        <v>277.20627701609072</v>
      </c>
      <c r="CW75" s="11">
        <f t="shared" si="147"/>
        <v>1511.1520898606154</v>
      </c>
      <c r="CX75" s="8">
        <f t="shared" si="199"/>
        <v>1759.1562631039765</v>
      </c>
      <c r="CZ75" s="11">
        <f t="shared" si="148"/>
        <v>1759.1562631039765</v>
      </c>
      <c r="DA75" s="4">
        <f t="shared" si="234"/>
        <v>272.679775718695</v>
      </c>
      <c r="DB75" s="11">
        <f t="shared" si="149"/>
        <v>1486.4764873852814</v>
      </c>
      <c r="DC75" s="8">
        <f t="shared" si="200"/>
        <v>1730.4310004837516</v>
      </c>
      <c r="DE75" s="11">
        <f t="shared" si="150"/>
        <v>1730.4310004837516</v>
      </c>
      <c r="DF75" s="4">
        <f t="shared" si="235"/>
        <v>268.22718766098444</v>
      </c>
      <c r="DG75" s="11">
        <f t="shared" si="151"/>
        <v>1462.2038128227673</v>
      </c>
      <c r="DH75" s="8">
        <f t="shared" si="201"/>
        <v>1702.1747926768523</v>
      </c>
      <c r="DJ75" s="11">
        <f t="shared" si="152"/>
        <v>1702.1747926768523</v>
      </c>
      <c r="DK75" s="4">
        <f t="shared" si="236"/>
        <v>263.84730591366821</v>
      </c>
      <c r="DL75" s="11">
        <f t="shared" si="153"/>
        <v>1438.3274867631842</v>
      </c>
      <c r="DM75" s="8">
        <f t="shared" si="202"/>
        <v>1674.3799804872317</v>
      </c>
      <c r="DO75" s="11">
        <f t="shared" si="154"/>
        <v>1674.3799804872317</v>
      </c>
      <c r="DP75" s="4">
        <f t="shared" si="237"/>
        <v>259.53894325540386</v>
      </c>
      <c r="DQ75" s="11">
        <f t="shared" si="155"/>
        <v>1414.8410372318278</v>
      </c>
      <c r="DR75" s="8">
        <f t="shared" si="203"/>
        <v>1647.039029785856</v>
      </c>
      <c r="DT75" s="11">
        <f t="shared" si="156"/>
        <v>1647.039029785856</v>
      </c>
      <c r="DU75" s="4">
        <f t="shared" si="238"/>
        <v>255.30093185098639</v>
      </c>
      <c r="DV75" s="11">
        <f t="shared" si="157"/>
        <v>1391.7380979348695</v>
      </c>
      <c r="DW75" s="8">
        <f t="shared" si="204"/>
        <v>1549.0151725203445</v>
      </c>
      <c r="DY75" s="11">
        <f t="shared" si="158"/>
        <v>1549.0151725203445</v>
      </c>
      <c r="DZ75" s="4">
        <f t="shared" si="239"/>
        <v>240.10664583168852</v>
      </c>
      <c r="EA75" s="11">
        <f t="shared" si="159"/>
        <v>1308.9085266886559</v>
      </c>
      <c r="EB75" s="8">
        <f t="shared" si="205"/>
        <v>1533.500236552381</v>
      </c>
      <c r="ED75" s="11">
        <f t="shared" si="160"/>
        <v>1533.500236552381</v>
      </c>
      <c r="EE75" s="4">
        <f t="shared" si="240"/>
        <v>237.70173766703837</v>
      </c>
      <c r="EF75" s="11">
        <f t="shared" si="161"/>
        <v>1295.7984988853427</v>
      </c>
      <c r="EG75" s="8">
        <f t="shared" si="206"/>
        <v>1518.1406981830721</v>
      </c>
      <c r="EI75" s="11">
        <f t="shared" si="162"/>
        <v>1518.1406981830721</v>
      </c>
      <c r="EJ75" s="4">
        <f t="shared" si="241"/>
        <v>235.32091706256529</v>
      </c>
      <c r="EK75" s="11">
        <f t="shared" si="163"/>
        <v>1282.8197811205068</v>
      </c>
      <c r="EL75" s="8">
        <f t="shared" si="207"/>
        <v>1502.9350009500711</v>
      </c>
      <c r="EN75" s="11">
        <f t="shared" si="164"/>
        <v>1502.9350009500711</v>
      </c>
      <c r="EO75" s="4">
        <f t="shared" si="242"/>
        <v>232.96394275726672</v>
      </c>
      <c r="EP75" s="11">
        <f t="shared" si="165"/>
        <v>1269.9710581928043</v>
      </c>
      <c r="EQ75" s="8">
        <f t="shared" si="208"/>
        <v>1487.8816039805545</v>
      </c>
      <c r="ES75" s="11">
        <f t="shared" si="166"/>
        <v>1487.8816039805545</v>
      </c>
      <c r="ET75" s="4">
        <f t="shared" si="243"/>
        <v>230.63057590660983</v>
      </c>
      <c r="EU75" s="11">
        <f t="shared" si="167"/>
        <v>1257.2510280739446</v>
      </c>
      <c r="EV75" s="8">
        <f t="shared" si="209"/>
        <v>1479.1901205101901</v>
      </c>
      <c r="EX75" s="11">
        <f t="shared" si="168"/>
        <v>1479.1901205101901</v>
      </c>
      <c r="EY75" s="4">
        <f t="shared" si="244"/>
        <v>229.28334381980252</v>
      </c>
      <c r="EZ75" s="11">
        <f t="shared" si="169"/>
        <v>1249.9067766903877</v>
      </c>
      <c r="FA75" s="8">
        <f t="shared" si="210"/>
        <v>1470.7612870240182</v>
      </c>
      <c r="FC75" s="11">
        <f t="shared" si="170"/>
        <v>1470.7612870240182</v>
      </c>
      <c r="FD75" s="4">
        <f t="shared" si="245"/>
        <v>227.97682405644497</v>
      </c>
      <c r="FE75" s="11">
        <f t="shared" si="171"/>
        <v>1242.7844629675733</v>
      </c>
      <c r="FF75" s="8">
        <f t="shared" si="211"/>
        <v>1461.981970364229</v>
      </c>
      <c r="FH75" s="11">
        <f t="shared" si="172"/>
        <v>1461.981970364229</v>
      </c>
      <c r="FI75" s="4">
        <f t="shared" si="246"/>
        <v>226.6159772982777</v>
      </c>
      <c r="FJ75" s="11">
        <f t="shared" si="173"/>
        <v>1235.3659930659514</v>
      </c>
      <c r="FK75" s="8">
        <f t="shared" si="212"/>
        <v>1453.2611854086106</v>
      </c>
      <c r="FM75" s="11">
        <f t="shared" si="174"/>
        <v>1453.2611854086106</v>
      </c>
      <c r="FN75" s="4">
        <f t="shared" si="247"/>
        <v>225.2642033054471</v>
      </c>
      <c r="FO75" s="11">
        <f t="shared" si="175"/>
        <v>1227.9969821031634</v>
      </c>
      <c r="FP75" s="8">
        <f t="shared" si="213"/>
        <v>1444.5985419262904</v>
      </c>
      <c r="FR75" s="11">
        <f t="shared" si="176"/>
        <v>1444.5985419262904</v>
      </c>
      <c r="FS75" s="4">
        <f t="shared" si="248"/>
        <v>223.92144158982657</v>
      </c>
      <c r="FT75" s="11">
        <f t="shared" si="177"/>
        <v>1220.6771003364638</v>
      </c>
      <c r="FU75" s="8">
        <f t="shared" si="214"/>
        <v>919.71342016668302</v>
      </c>
      <c r="FW75" s="11">
        <f t="shared" si="178"/>
        <v>919.71342016668302</v>
      </c>
      <c r="FX75" s="4">
        <f t="shared" si="249"/>
        <v>142.56109840635688</v>
      </c>
      <c r="FY75" s="11">
        <f t="shared" si="179"/>
        <v>777.15232176032612</v>
      </c>
      <c r="FZ75" s="8">
        <f t="shared" si="215"/>
        <v>924.14886308611563</v>
      </c>
    </row>
    <row r="76" spans="1:182" s="9" customFormat="1" x14ac:dyDescent="0.3">
      <c r="A76" s="9">
        <v>90</v>
      </c>
      <c r="B76" s="4">
        <v>5700</v>
      </c>
      <c r="D76" s="9">
        <f t="shared" si="110"/>
        <v>5700</v>
      </c>
      <c r="E76" s="9">
        <f t="shared" si="250"/>
        <v>883.53420000000006</v>
      </c>
      <c r="F76" s="10">
        <f t="shared" si="111"/>
        <v>4816.4657999999999</v>
      </c>
      <c r="G76" s="8">
        <f t="shared" si="180"/>
        <v>4816.4657999999999</v>
      </c>
      <c r="I76" s="10">
        <f t="shared" si="112"/>
        <v>4816.4657999999999</v>
      </c>
      <c r="J76" s="9">
        <f t="shared" si="251"/>
        <v>746.58109779480003</v>
      </c>
      <c r="K76" s="10">
        <f t="shared" si="113"/>
        <v>4069.8847022052</v>
      </c>
      <c r="L76" s="8">
        <f t="shared" si="181"/>
        <v>4069.8847022052</v>
      </c>
      <c r="N76" s="10">
        <f t="shared" si="114"/>
        <v>4069.8847022052</v>
      </c>
      <c r="O76" s="9">
        <f t="shared" si="252"/>
        <v>630.85654815001931</v>
      </c>
      <c r="P76" s="10">
        <f t="shared" si="115"/>
        <v>3439.0281540551805</v>
      </c>
      <c r="Q76" s="8">
        <f t="shared" si="182"/>
        <v>3439.0281540551805</v>
      </c>
      <c r="S76" s="10">
        <f t="shared" si="116"/>
        <v>3439.0281540551805</v>
      </c>
      <c r="T76" s="9">
        <f t="shared" si="217"/>
        <v>533.06999804747727</v>
      </c>
      <c r="U76" s="10">
        <f t="shared" si="109"/>
        <v>2905.9581560077031</v>
      </c>
      <c r="V76" s="8">
        <f t="shared" si="183"/>
        <v>2905.9581560077031</v>
      </c>
      <c r="X76" s="10">
        <f t="shared" si="117"/>
        <v>2905.9581560077031</v>
      </c>
      <c r="Y76" s="9">
        <f t="shared" si="218"/>
        <v>450.44094993013005</v>
      </c>
      <c r="Z76" s="10">
        <f t="shared" si="118"/>
        <v>2455.5172060775731</v>
      </c>
      <c r="AA76" s="8">
        <f t="shared" si="184"/>
        <v>2455.5172060775731</v>
      </c>
      <c r="AC76" s="10">
        <f t="shared" si="119"/>
        <v>2455.5172060775731</v>
      </c>
      <c r="AD76" s="9">
        <f t="shared" si="219"/>
        <v>380.61990004526029</v>
      </c>
      <c r="AE76" s="10">
        <f t="shared" si="120"/>
        <v>2074.8973060323128</v>
      </c>
      <c r="AF76" s="8">
        <f t="shared" si="185"/>
        <v>3016.8582614557308</v>
      </c>
      <c r="AH76" s="10">
        <f t="shared" si="121"/>
        <v>3016.8582614557308</v>
      </c>
      <c r="AI76" s="9">
        <f t="shared" si="220"/>
        <v>467.63113167520703</v>
      </c>
      <c r="AJ76" s="10">
        <f t="shared" si="122"/>
        <v>2549.2271297805237</v>
      </c>
      <c r="AK76" s="8">
        <f t="shared" si="186"/>
        <v>2779.8930955931673</v>
      </c>
      <c r="AM76" s="10">
        <f t="shared" si="123"/>
        <v>2779.8930955931673</v>
      </c>
      <c r="AN76" s="9">
        <f t="shared" si="221"/>
        <v>430.9001091755145</v>
      </c>
      <c r="AO76" s="10">
        <f t="shared" si="124"/>
        <v>2348.9929864176529</v>
      </c>
      <c r="AP76" s="8">
        <f t="shared" si="187"/>
        <v>2561.5408326136112</v>
      </c>
      <c r="AR76" s="10">
        <f t="shared" si="125"/>
        <v>2561.5408326136112</v>
      </c>
      <c r="AS76" s="9">
        <f t="shared" si="222"/>
        <v>397.05419830010544</v>
      </c>
      <c r="AT76" s="10">
        <f t="shared" si="126"/>
        <v>2164.4866343135059</v>
      </c>
      <c r="AU76" s="8">
        <f t="shared" si="188"/>
        <v>2360.3394848343096</v>
      </c>
      <c r="AW76" s="10">
        <f t="shared" si="127"/>
        <v>2360.3394848343096</v>
      </c>
      <c r="AX76" s="9">
        <f t="shared" si="223"/>
        <v>365.866782186227</v>
      </c>
      <c r="AY76" s="10">
        <f t="shared" si="128"/>
        <v>1994.4727026480825</v>
      </c>
      <c r="AZ76" s="8">
        <f t="shared" si="189"/>
        <v>2174.9418993190288</v>
      </c>
      <c r="BB76" s="10">
        <f t="shared" si="129"/>
        <v>2174.9418993190288</v>
      </c>
      <c r="BC76" s="9">
        <f t="shared" si="224"/>
        <v>337.12904404584538</v>
      </c>
      <c r="BD76" s="10">
        <f t="shared" si="130"/>
        <v>1837.8128552731835</v>
      </c>
      <c r="BE76" s="8">
        <f t="shared" si="190"/>
        <v>2077.2348094340214</v>
      </c>
      <c r="BG76" s="10">
        <f t="shared" si="131"/>
        <v>2077.2348094340214</v>
      </c>
      <c r="BH76" s="9">
        <f t="shared" si="225"/>
        <v>321.98385887112994</v>
      </c>
      <c r="BI76" s="10">
        <f t="shared" si="132"/>
        <v>1755.2509505628914</v>
      </c>
      <c r="BJ76" s="8">
        <f t="shared" si="191"/>
        <v>1983.9171128550074</v>
      </c>
      <c r="BL76" s="10">
        <f t="shared" si="133"/>
        <v>1983.9171128550074</v>
      </c>
      <c r="BM76" s="9">
        <f t="shared" si="226"/>
        <v>307.5190559952033</v>
      </c>
      <c r="BN76" s="10">
        <f t="shared" si="134"/>
        <v>1676.398056859804</v>
      </c>
      <c r="BO76" s="8">
        <f t="shared" si="192"/>
        <v>1894.7916204771095</v>
      </c>
      <c r="BQ76" s="10">
        <f t="shared" si="135"/>
        <v>1894.7916204771095</v>
      </c>
      <c r="BR76" s="9">
        <f t="shared" si="227"/>
        <v>293.70406992367487</v>
      </c>
      <c r="BS76" s="10">
        <f t="shared" si="136"/>
        <v>1601.0875505534345</v>
      </c>
      <c r="BT76" s="8">
        <f t="shared" si="193"/>
        <v>1809.670001718795</v>
      </c>
      <c r="BV76" s="10">
        <f t="shared" si="137"/>
        <v>1809.670001718795</v>
      </c>
      <c r="BW76" s="9">
        <f t="shared" si="228"/>
        <v>280.50970828642352</v>
      </c>
      <c r="BX76" s="10">
        <f t="shared" si="216"/>
        <v>1529.1602934323714</v>
      </c>
      <c r="BY76" s="8">
        <f t="shared" si="194"/>
        <v>1728.3723865615802</v>
      </c>
      <c r="CA76" s="10">
        <f t="shared" si="138"/>
        <v>1728.3723865615802</v>
      </c>
      <c r="CB76" s="9">
        <f t="shared" si="229"/>
        <v>267.90809015136432</v>
      </c>
      <c r="CC76" s="10">
        <f t="shared" si="139"/>
        <v>1460.4642964102159</v>
      </c>
      <c r="CD76" s="8">
        <f t="shared" si="195"/>
        <v>1682.5636048281517</v>
      </c>
      <c r="CF76" s="10">
        <f t="shared" si="140"/>
        <v>1682.5636048281517</v>
      </c>
      <c r="CG76" s="9">
        <f t="shared" si="230"/>
        <v>260.80745412999249</v>
      </c>
      <c r="CH76" s="10">
        <f t="shared" si="141"/>
        <v>1421.7561506981592</v>
      </c>
      <c r="CI76" s="8">
        <f t="shared" si="196"/>
        <v>1637.968939045787</v>
      </c>
      <c r="CK76" s="10">
        <f t="shared" si="142"/>
        <v>1637.968939045787</v>
      </c>
      <c r="CL76" s="9">
        <f t="shared" si="231"/>
        <v>253.89501336573127</v>
      </c>
      <c r="CM76" s="10">
        <f t="shared" si="143"/>
        <v>1384.0739256800557</v>
      </c>
      <c r="CN76" s="8">
        <f t="shared" si="197"/>
        <v>1594.5562102853173</v>
      </c>
      <c r="CP76" s="10">
        <f t="shared" si="144"/>
        <v>1594.5562102853173</v>
      </c>
      <c r="CQ76" s="9">
        <f t="shared" si="232"/>
        <v>247.1657799314859</v>
      </c>
      <c r="CR76" s="10">
        <f t="shared" si="145"/>
        <v>1347.3904303538313</v>
      </c>
      <c r="CS76" s="8">
        <f t="shared" si="198"/>
        <v>1552.2940924879153</v>
      </c>
      <c r="CU76" s="10">
        <f t="shared" si="146"/>
        <v>1552.2940924879153</v>
      </c>
      <c r="CV76" s="9">
        <f t="shared" si="233"/>
        <v>240.61489810018182</v>
      </c>
      <c r="CW76" s="10">
        <f t="shared" si="147"/>
        <v>1311.6791943877336</v>
      </c>
      <c r="CX76" s="8">
        <f t="shared" si="199"/>
        <v>1511.1520898606154</v>
      </c>
      <c r="CZ76" s="10">
        <f t="shared" si="148"/>
        <v>1511.1520898606154</v>
      </c>
      <c r="DA76" s="9">
        <f t="shared" si="234"/>
        <v>234.23764084093457</v>
      </c>
      <c r="DB76" s="10">
        <f t="shared" si="149"/>
        <v>1276.9144490196809</v>
      </c>
      <c r="DC76" s="8">
        <f t="shared" si="200"/>
        <v>1486.4764873852814</v>
      </c>
      <c r="DE76" s="10">
        <f t="shared" si="150"/>
        <v>1486.4764873852814</v>
      </c>
      <c r="DF76" s="9">
        <f t="shared" si="235"/>
        <v>230.41277440364294</v>
      </c>
      <c r="DG76" s="10">
        <f t="shared" si="151"/>
        <v>1256.0637129816384</v>
      </c>
      <c r="DH76" s="8">
        <f t="shared" si="201"/>
        <v>1462.2038128227673</v>
      </c>
      <c r="DJ76" s="10">
        <f t="shared" si="152"/>
        <v>1462.2038128227673</v>
      </c>
      <c r="DK76" s="9">
        <f t="shared" si="236"/>
        <v>226.65036421040588</v>
      </c>
      <c r="DL76" s="10">
        <f t="shared" si="153"/>
        <v>1235.5534486123615</v>
      </c>
      <c r="DM76" s="8">
        <f t="shared" si="202"/>
        <v>1438.3274867631842</v>
      </c>
      <c r="DO76" s="10">
        <f t="shared" si="154"/>
        <v>1438.3274867631842</v>
      </c>
      <c r="DP76" s="9">
        <f t="shared" si="237"/>
        <v>222.94939041321413</v>
      </c>
      <c r="DQ76" s="10">
        <f t="shared" si="155"/>
        <v>1215.3780963499701</v>
      </c>
      <c r="DR76" s="8">
        <f t="shared" si="203"/>
        <v>1414.8410372318278</v>
      </c>
      <c r="DT76" s="10">
        <f t="shared" si="156"/>
        <v>1414.8410372318278</v>
      </c>
      <c r="DU76" s="9">
        <f t="shared" si="238"/>
        <v>219.30884981715673</v>
      </c>
      <c r="DV76" s="10">
        <f t="shared" si="157"/>
        <v>1195.5321874146712</v>
      </c>
      <c r="DW76" s="8">
        <f t="shared" si="204"/>
        <v>1391.7380979348695</v>
      </c>
      <c r="DY76" s="10">
        <f t="shared" si="158"/>
        <v>1391.7380979348695</v>
      </c>
      <c r="DZ76" s="9">
        <f t="shared" si="239"/>
        <v>215.7277556084924</v>
      </c>
      <c r="EA76" s="10">
        <f t="shared" si="159"/>
        <v>1176.0103423263772</v>
      </c>
      <c r="EB76" s="8">
        <f t="shared" si="205"/>
        <v>1308.9085266886559</v>
      </c>
      <c r="ED76" s="10">
        <f t="shared" si="160"/>
        <v>1308.9085266886559</v>
      </c>
      <c r="EE76" s="9">
        <f t="shared" si="240"/>
        <v>202.88867508790182</v>
      </c>
      <c r="EF76" s="10">
        <f t="shared" si="161"/>
        <v>1106.019851600754</v>
      </c>
      <c r="EG76" s="8">
        <f t="shared" si="206"/>
        <v>1295.7984988853427</v>
      </c>
      <c r="EI76" s="10">
        <f t="shared" si="162"/>
        <v>1295.7984988853427</v>
      </c>
      <c r="EJ76" s="9">
        <f t="shared" si="241"/>
        <v>200.85654211822143</v>
      </c>
      <c r="EK76" s="10">
        <f t="shared" si="163"/>
        <v>1094.9419567671214</v>
      </c>
      <c r="EL76" s="8">
        <f t="shared" si="207"/>
        <v>1282.8197811205068</v>
      </c>
      <c r="EN76" s="10">
        <f t="shared" si="164"/>
        <v>1282.8197811205068</v>
      </c>
      <c r="EO76" s="9">
        <f t="shared" si="242"/>
        <v>198.84476299236528</v>
      </c>
      <c r="EP76" s="10">
        <f t="shared" si="165"/>
        <v>1083.9750181281415</v>
      </c>
      <c r="EQ76" s="8">
        <f t="shared" si="208"/>
        <v>1269.9710581928043</v>
      </c>
      <c r="ES76" s="10">
        <f t="shared" si="166"/>
        <v>1269.9710581928043</v>
      </c>
      <c r="ET76" s="9">
        <f t="shared" si="243"/>
        <v>196.85313384623385</v>
      </c>
      <c r="EU76" s="10">
        <f t="shared" si="167"/>
        <v>1073.1179243465704</v>
      </c>
      <c r="EV76" s="8">
        <f t="shared" si="209"/>
        <v>1257.2510280739446</v>
      </c>
      <c r="EX76" s="10">
        <f t="shared" si="168"/>
        <v>1257.2510280739446</v>
      </c>
      <c r="EY76" s="9">
        <f t="shared" si="244"/>
        <v>194.88145285762985</v>
      </c>
      <c r="EZ76" s="10">
        <f t="shared" si="169"/>
        <v>1062.3695752163146</v>
      </c>
      <c r="FA76" s="8">
        <f t="shared" si="210"/>
        <v>1249.9067766903877</v>
      </c>
      <c r="FC76" s="10">
        <f t="shared" si="170"/>
        <v>1249.9067766903877</v>
      </c>
      <c r="FD76" s="9">
        <f t="shared" si="245"/>
        <v>193.74304982767023</v>
      </c>
      <c r="FE76" s="10">
        <f t="shared" si="171"/>
        <v>1056.1637268627173</v>
      </c>
      <c r="FF76" s="8">
        <f t="shared" si="211"/>
        <v>1242.7844629675733</v>
      </c>
      <c r="FH76" s="10">
        <f t="shared" si="172"/>
        <v>1242.7844629675733</v>
      </c>
      <c r="FI76" s="9">
        <f t="shared" si="246"/>
        <v>192.63904846675166</v>
      </c>
      <c r="FJ76" s="10">
        <f t="shared" si="173"/>
        <v>1050.1454145008215</v>
      </c>
      <c r="FK76" s="8">
        <f t="shared" si="212"/>
        <v>1235.3659930659514</v>
      </c>
      <c r="FM76" s="10">
        <f t="shared" si="174"/>
        <v>1235.3659930659514</v>
      </c>
      <c r="FN76" s="9">
        <f t="shared" si="247"/>
        <v>191.48914112118086</v>
      </c>
      <c r="FO76" s="10">
        <f t="shared" si="175"/>
        <v>1043.8768519447706</v>
      </c>
      <c r="FP76" s="8">
        <f t="shared" si="213"/>
        <v>1227.9969821031634</v>
      </c>
      <c r="FR76" s="10">
        <f t="shared" si="176"/>
        <v>1227.9969821031634</v>
      </c>
      <c r="FS76" s="9">
        <f t="shared" si="248"/>
        <v>190.34690020788295</v>
      </c>
      <c r="FT76" s="10">
        <f t="shared" si="177"/>
        <v>1037.6500818952804</v>
      </c>
      <c r="FU76" s="8">
        <f t="shared" si="214"/>
        <v>1220.6771003364638</v>
      </c>
      <c r="FW76" s="10">
        <f t="shared" si="178"/>
        <v>1220.6771003364638</v>
      </c>
      <c r="FX76" s="9">
        <f t="shared" si="249"/>
        <v>189.21227461475391</v>
      </c>
      <c r="FY76" s="10">
        <f t="shared" si="179"/>
        <v>1031.46482572171</v>
      </c>
      <c r="FZ76" s="8">
        <f t="shared" si="215"/>
        <v>777.15232176032612</v>
      </c>
    </row>
    <row r="77" spans="1:182" s="9" customFormat="1" x14ac:dyDescent="0.3">
      <c r="A77" s="9">
        <v>91</v>
      </c>
      <c r="B77" s="4">
        <v>5700</v>
      </c>
      <c r="D77" s="9">
        <f t="shared" si="110"/>
        <v>5700</v>
      </c>
      <c r="E77" s="9">
        <f t="shared" si="250"/>
        <v>883.53420000000006</v>
      </c>
      <c r="F77" s="10">
        <f t="shared" si="111"/>
        <v>4816.4657999999999</v>
      </c>
      <c r="G77" s="8">
        <f t="shared" si="180"/>
        <v>4816.4657999999999</v>
      </c>
      <c r="I77" s="10">
        <f t="shared" si="112"/>
        <v>4816.4657999999999</v>
      </c>
      <c r="J77" s="9">
        <f t="shared" si="251"/>
        <v>746.58109779480003</v>
      </c>
      <c r="K77" s="10">
        <f t="shared" si="113"/>
        <v>4069.8847022052</v>
      </c>
      <c r="L77" s="8">
        <f t="shared" si="181"/>
        <v>4069.8847022052</v>
      </c>
      <c r="N77" s="10">
        <f t="shared" si="114"/>
        <v>4069.8847022052</v>
      </c>
      <c r="O77" s="9">
        <f t="shared" si="252"/>
        <v>630.85654815001931</v>
      </c>
      <c r="P77" s="10">
        <f t="shared" si="115"/>
        <v>3439.0281540551805</v>
      </c>
      <c r="Q77" s="8">
        <f t="shared" si="182"/>
        <v>3439.0281540551805</v>
      </c>
      <c r="S77" s="10">
        <f t="shared" si="116"/>
        <v>3439.0281540551805</v>
      </c>
      <c r="T77" s="9">
        <f t="shared" si="217"/>
        <v>533.06999804747727</v>
      </c>
      <c r="U77" s="10">
        <f t="shared" si="109"/>
        <v>2905.9581560077031</v>
      </c>
      <c r="V77" s="8">
        <f t="shared" si="183"/>
        <v>2905.9581560077031</v>
      </c>
      <c r="X77" s="10">
        <f t="shared" si="117"/>
        <v>2905.9581560077031</v>
      </c>
      <c r="Y77" s="9">
        <f t="shared" si="218"/>
        <v>450.44094993013005</v>
      </c>
      <c r="Z77" s="10">
        <f t="shared" si="118"/>
        <v>2455.5172060775731</v>
      </c>
      <c r="AA77" s="8">
        <f t="shared" si="184"/>
        <v>2455.5172060775731</v>
      </c>
      <c r="AC77" s="10">
        <f t="shared" si="119"/>
        <v>2455.5172060775731</v>
      </c>
      <c r="AD77" s="9">
        <f t="shared" si="219"/>
        <v>380.61990004526029</v>
      </c>
      <c r="AE77" s="10">
        <f t="shared" si="120"/>
        <v>2074.8973060323128</v>
      </c>
      <c r="AF77" s="8">
        <f t="shared" si="185"/>
        <v>2074.8973060323128</v>
      </c>
      <c r="AH77" s="10">
        <f t="shared" si="121"/>
        <v>2074.8973060323128</v>
      </c>
      <c r="AI77" s="9">
        <f t="shared" si="220"/>
        <v>321.62153181884469</v>
      </c>
      <c r="AJ77" s="10">
        <f t="shared" si="122"/>
        <v>1753.2757742134681</v>
      </c>
      <c r="AK77" s="8">
        <f t="shared" si="186"/>
        <v>2549.2271297805237</v>
      </c>
      <c r="AM77" s="10">
        <f t="shared" si="123"/>
        <v>2549.2271297805237</v>
      </c>
      <c r="AN77" s="9">
        <f t="shared" si="221"/>
        <v>395.14550047875986</v>
      </c>
      <c r="AO77" s="10">
        <f t="shared" si="124"/>
        <v>2154.0816293017638</v>
      </c>
      <c r="AP77" s="8">
        <f t="shared" si="187"/>
        <v>2348.9929864176529</v>
      </c>
      <c r="AR77" s="10">
        <f t="shared" si="125"/>
        <v>2348.9929864176529</v>
      </c>
      <c r="AS77" s="9">
        <f t="shared" si="222"/>
        <v>364.10800685265474</v>
      </c>
      <c r="AT77" s="10">
        <f t="shared" si="126"/>
        <v>1984.884979564998</v>
      </c>
      <c r="AU77" s="8">
        <f t="shared" si="188"/>
        <v>2164.4866343135059</v>
      </c>
      <c r="AW77" s="10">
        <f t="shared" si="127"/>
        <v>2164.4866343135059</v>
      </c>
      <c r="AX77" s="9">
        <f t="shared" si="223"/>
        <v>335.50841523839932</v>
      </c>
      <c r="AY77" s="10">
        <f t="shared" si="128"/>
        <v>1828.9782190751066</v>
      </c>
      <c r="AZ77" s="8">
        <f t="shared" si="189"/>
        <v>1994.4727026480825</v>
      </c>
      <c r="BB77" s="10">
        <f t="shared" si="129"/>
        <v>1994.4727026480825</v>
      </c>
      <c r="BC77" s="9">
        <f t="shared" si="224"/>
        <v>309.15523574666867</v>
      </c>
      <c r="BD77" s="10">
        <f t="shared" si="130"/>
        <v>1685.3174669014138</v>
      </c>
      <c r="BE77" s="8">
        <f t="shared" si="190"/>
        <v>1837.8128552731835</v>
      </c>
      <c r="BG77" s="10">
        <f t="shared" si="131"/>
        <v>1837.8128552731835</v>
      </c>
      <c r="BH77" s="9">
        <f t="shared" si="225"/>
        <v>284.87201944447509</v>
      </c>
      <c r="BI77" s="10">
        <f t="shared" si="132"/>
        <v>1552.9408358287083</v>
      </c>
      <c r="BJ77" s="8">
        <f t="shared" si="191"/>
        <v>1755.2509505628914</v>
      </c>
      <c r="BL77" s="10">
        <f t="shared" si="133"/>
        <v>1755.2509505628914</v>
      </c>
      <c r="BM77" s="9">
        <f t="shared" si="226"/>
        <v>272.07442884295153</v>
      </c>
      <c r="BN77" s="10">
        <f t="shared" si="134"/>
        <v>1483.17652171994</v>
      </c>
      <c r="BO77" s="8">
        <f t="shared" si="192"/>
        <v>1676.398056859804</v>
      </c>
      <c r="BQ77" s="10">
        <f t="shared" si="135"/>
        <v>1676.398056859804</v>
      </c>
      <c r="BR77" s="9">
        <f t="shared" si="227"/>
        <v>259.85175720161078</v>
      </c>
      <c r="BS77" s="10">
        <f t="shared" si="136"/>
        <v>1416.5462996581932</v>
      </c>
      <c r="BT77" s="8">
        <f t="shared" si="193"/>
        <v>1601.0875505534345</v>
      </c>
      <c r="BV77" s="10">
        <f t="shared" si="137"/>
        <v>1601.0875505534345</v>
      </c>
      <c r="BW77" s="9">
        <f t="shared" si="228"/>
        <v>248.17817686108569</v>
      </c>
      <c r="BX77" s="10">
        <f t="shared" si="216"/>
        <v>1352.9093736923489</v>
      </c>
      <c r="BY77" s="8">
        <f t="shared" si="194"/>
        <v>1529.1602934323714</v>
      </c>
      <c r="CA77" s="10">
        <f t="shared" si="138"/>
        <v>1529.1602934323714</v>
      </c>
      <c r="CB77" s="9">
        <f t="shared" si="229"/>
        <v>237.02902044377817</v>
      </c>
      <c r="CC77" s="10">
        <f t="shared" si="139"/>
        <v>1292.1312729885933</v>
      </c>
      <c r="CD77" s="8">
        <f t="shared" si="195"/>
        <v>1460.4642964102159</v>
      </c>
      <c r="CF77" s="10">
        <f t="shared" si="140"/>
        <v>1460.4642964102159</v>
      </c>
      <c r="CG77" s="9">
        <f t="shared" si="230"/>
        <v>226.38072872936192</v>
      </c>
      <c r="CH77" s="10">
        <f t="shared" si="141"/>
        <v>1234.083567680854</v>
      </c>
      <c r="CI77" s="8">
        <f t="shared" si="196"/>
        <v>1421.7561506981592</v>
      </c>
      <c r="CK77" s="10">
        <f t="shared" si="142"/>
        <v>1421.7561506981592</v>
      </c>
      <c r="CL77" s="9">
        <f t="shared" si="231"/>
        <v>220.38073389511888</v>
      </c>
      <c r="CM77" s="10">
        <f t="shared" si="143"/>
        <v>1201.3754168030403</v>
      </c>
      <c r="CN77" s="8">
        <f t="shared" si="197"/>
        <v>1384.0739256800557</v>
      </c>
      <c r="CP77" s="10">
        <f t="shared" si="144"/>
        <v>1384.0739256800557</v>
      </c>
      <c r="CQ77" s="9">
        <f t="shared" si="232"/>
        <v>214.53976292396271</v>
      </c>
      <c r="CR77" s="10">
        <f t="shared" si="145"/>
        <v>1169.5341627560929</v>
      </c>
      <c r="CS77" s="8">
        <f t="shared" si="198"/>
        <v>1347.3904303538313</v>
      </c>
      <c r="CU77" s="10">
        <f t="shared" si="146"/>
        <v>1347.3904303538313</v>
      </c>
      <c r="CV77" s="9">
        <f t="shared" si="233"/>
        <v>208.853601047426</v>
      </c>
      <c r="CW77" s="10">
        <f t="shared" si="147"/>
        <v>1138.5368293064053</v>
      </c>
      <c r="CX77" s="8">
        <f t="shared" si="199"/>
        <v>1311.6791943877336</v>
      </c>
      <c r="CZ77" s="10">
        <f t="shared" si="148"/>
        <v>1311.6791943877336</v>
      </c>
      <c r="DA77" s="9">
        <f t="shared" si="234"/>
        <v>203.31814520526504</v>
      </c>
      <c r="DB77" s="10">
        <f t="shared" si="149"/>
        <v>1108.3610491824686</v>
      </c>
      <c r="DC77" s="8">
        <f t="shared" si="200"/>
        <v>1276.9144490196809</v>
      </c>
      <c r="DE77" s="10">
        <f t="shared" si="150"/>
        <v>1276.9144490196809</v>
      </c>
      <c r="DF77" s="9">
        <f t="shared" si="235"/>
        <v>197.92940108474465</v>
      </c>
      <c r="DG77" s="10">
        <f t="shared" si="151"/>
        <v>1078.9850479349361</v>
      </c>
      <c r="DH77" s="8">
        <f t="shared" si="201"/>
        <v>1256.0637129816384</v>
      </c>
      <c r="DJ77" s="10">
        <f t="shared" si="152"/>
        <v>1256.0637129816384</v>
      </c>
      <c r="DK77" s="9">
        <f t="shared" si="236"/>
        <v>194.69741189443187</v>
      </c>
      <c r="DL77" s="10">
        <f t="shared" si="153"/>
        <v>1061.3663010872065</v>
      </c>
      <c r="DM77" s="8">
        <f t="shared" si="202"/>
        <v>1235.5534486123615</v>
      </c>
      <c r="DO77" s="10">
        <f t="shared" si="154"/>
        <v>1235.5534486123615</v>
      </c>
      <c r="DP77" s="9">
        <f t="shared" si="237"/>
        <v>191.51819785560772</v>
      </c>
      <c r="DQ77" s="10">
        <f t="shared" si="155"/>
        <v>1044.0352507567538</v>
      </c>
      <c r="DR77" s="8">
        <f t="shared" si="203"/>
        <v>1215.3780963499701</v>
      </c>
      <c r="DT77" s="10">
        <f t="shared" si="156"/>
        <v>1215.3780963499701</v>
      </c>
      <c r="DU77" s="9">
        <f t="shared" si="238"/>
        <v>188.39089720282345</v>
      </c>
      <c r="DV77" s="10">
        <f t="shared" si="157"/>
        <v>1026.9871991471466</v>
      </c>
      <c r="DW77" s="8">
        <f t="shared" si="204"/>
        <v>1195.5321874146712</v>
      </c>
      <c r="DY77" s="10">
        <f t="shared" si="158"/>
        <v>1195.5321874146712</v>
      </c>
      <c r="DZ77" s="9">
        <f t="shared" si="239"/>
        <v>185.31466224239853</v>
      </c>
      <c r="EA77" s="10">
        <f t="shared" si="159"/>
        <v>1010.2175251722726</v>
      </c>
      <c r="EB77" s="8">
        <f t="shared" si="205"/>
        <v>1176.0103423263772</v>
      </c>
      <c r="ED77" s="10">
        <f t="shared" si="160"/>
        <v>1176.0103423263772</v>
      </c>
      <c r="EE77" s="9">
        <f t="shared" si="240"/>
        <v>182.28865912264243</v>
      </c>
      <c r="EF77" s="10">
        <f t="shared" si="161"/>
        <v>993.72168320373476</v>
      </c>
      <c r="EG77" s="8">
        <f t="shared" si="206"/>
        <v>1106.019851600754</v>
      </c>
      <c r="EI77" s="10">
        <f t="shared" si="162"/>
        <v>1106.019851600754</v>
      </c>
      <c r="EJ77" s="9">
        <f t="shared" si="241"/>
        <v>171.43971311722649</v>
      </c>
      <c r="EK77" s="10">
        <f t="shared" si="163"/>
        <v>934.58013848352755</v>
      </c>
      <c r="EL77" s="8">
        <f t="shared" si="207"/>
        <v>1094.9419567671214</v>
      </c>
      <c r="EN77" s="10">
        <f t="shared" si="164"/>
        <v>1094.9419567671214</v>
      </c>
      <c r="EO77" s="9">
        <f t="shared" si="242"/>
        <v>169.72257295064443</v>
      </c>
      <c r="EP77" s="10">
        <f t="shared" si="165"/>
        <v>925.21938381647692</v>
      </c>
      <c r="EQ77" s="8">
        <f t="shared" si="208"/>
        <v>1083.9750181281415</v>
      </c>
      <c r="ES77" s="10">
        <f t="shared" si="166"/>
        <v>1083.9750181281415</v>
      </c>
      <c r="ET77" s="9">
        <f t="shared" si="243"/>
        <v>168.0226316599707</v>
      </c>
      <c r="EU77" s="10">
        <f t="shared" si="167"/>
        <v>915.95238646817086</v>
      </c>
      <c r="EV77" s="8">
        <f t="shared" si="209"/>
        <v>1073.1179243465704</v>
      </c>
      <c r="EX77" s="10">
        <f t="shared" si="168"/>
        <v>1073.1179243465704</v>
      </c>
      <c r="EY77" s="9">
        <f t="shared" si="244"/>
        <v>166.3397169812645</v>
      </c>
      <c r="EZ77" s="10">
        <f t="shared" si="169"/>
        <v>906.77820736530589</v>
      </c>
      <c r="FA77" s="8">
        <f t="shared" si="210"/>
        <v>1062.3695752163146</v>
      </c>
      <c r="FC77" s="10">
        <f t="shared" si="170"/>
        <v>1062.3695752163146</v>
      </c>
      <c r="FD77" s="9">
        <f t="shared" si="245"/>
        <v>164.67365837598007</v>
      </c>
      <c r="FE77" s="10">
        <f t="shared" si="171"/>
        <v>897.69591684033458</v>
      </c>
      <c r="FF77" s="8">
        <f t="shared" si="211"/>
        <v>1056.1637268627173</v>
      </c>
      <c r="FH77" s="10">
        <f t="shared" si="172"/>
        <v>1056.1637268627173</v>
      </c>
      <c r="FI77" s="9">
        <f t="shared" si="246"/>
        <v>163.71171464608236</v>
      </c>
      <c r="FJ77" s="10">
        <f t="shared" si="173"/>
        <v>892.45201221663501</v>
      </c>
      <c r="FK77" s="8">
        <f t="shared" si="212"/>
        <v>1050.1454145008215</v>
      </c>
      <c r="FM77" s="10">
        <f t="shared" si="174"/>
        <v>1050.1454145008215</v>
      </c>
      <c r="FN77" s="9">
        <f t="shared" si="247"/>
        <v>162.77884012011435</v>
      </c>
      <c r="FO77" s="10">
        <f t="shared" si="175"/>
        <v>887.36657438070711</v>
      </c>
      <c r="FP77" s="8">
        <f t="shared" si="213"/>
        <v>1043.8768519447706</v>
      </c>
      <c r="FR77" s="10">
        <f t="shared" si="176"/>
        <v>1043.8768519447706</v>
      </c>
      <c r="FS77" s="9">
        <f t="shared" si="248"/>
        <v>161.80717531255112</v>
      </c>
      <c r="FT77" s="10">
        <f t="shared" si="177"/>
        <v>882.0696766322194</v>
      </c>
      <c r="FU77" s="8">
        <f t="shared" si="214"/>
        <v>1037.6500818952804</v>
      </c>
      <c r="FW77" s="10">
        <f t="shared" si="178"/>
        <v>1037.6500818952804</v>
      </c>
      <c r="FX77" s="9">
        <f t="shared" si="249"/>
        <v>160.84198859425985</v>
      </c>
      <c r="FY77" s="10">
        <f t="shared" si="179"/>
        <v>876.80809330102056</v>
      </c>
      <c r="FZ77" s="8">
        <f t="shared" si="215"/>
        <v>1031.46482572171</v>
      </c>
    </row>
    <row r="78" spans="1:182" s="9" customFormat="1" x14ac:dyDescent="0.3">
      <c r="A78" s="9">
        <v>92</v>
      </c>
      <c r="B78" s="4">
        <v>5700</v>
      </c>
      <c r="D78" s="9">
        <f t="shared" si="110"/>
        <v>5700</v>
      </c>
      <c r="E78" s="9">
        <f t="shared" si="250"/>
        <v>883.53420000000006</v>
      </c>
      <c r="F78" s="10">
        <f t="shared" si="111"/>
        <v>4816.4657999999999</v>
      </c>
      <c r="G78" s="8">
        <f t="shared" si="180"/>
        <v>4816.4657999999999</v>
      </c>
      <c r="I78" s="10">
        <f t="shared" si="112"/>
        <v>4816.4657999999999</v>
      </c>
      <c r="J78" s="9">
        <f t="shared" si="251"/>
        <v>746.58109779480003</v>
      </c>
      <c r="K78" s="10">
        <f t="shared" si="113"/>
        <v>4069.8847022052</v>
      </c>
      <c r="L78" s="8">
        <f t="shared" si="181"/>
        <v>4069.8847022052</v>
      </c>
      <c r="N78" s="10">
        <f t="shared" si="114"/>
        <v>4069.8847022052</v>
      </c>
      <c r="O78" s="9">
        <f t="shared" si="252"/>
        <v>630.85654815001931</v>
      </c>
      <c r="P78" s="10">
        <f t="shared" si="115"/>
        <v>3439.0281540551805</v>
      </c>
      <c r="Q78" s="8">
        <f t="shared" si="182"/>
        <v>3439.0281540551805</v>
      </c>
      <c r="S78" s="10">
        <f t="shared" si="116"/>
        <v>3439.0281540551805</v>
      </c>
      <c r="T78" s="9">
        <f t="shared" si="217"/>
        <v>533.06999804747727</v>
      </c>
      <c r="U78" s="10">
        <f t="shared" si="109"/>
        <v>2905.9581560077031</v>
      </c>
      <c r="V78" s="8">
        <f t="shared" si="183"/>
        <v>2905.9581560077031</v>
      </c>
      <c r="X78" s="10">
        <f t="shared" si="117"/>
        <v>2905.9581560077031</v>
      </c>
      <c r="Y78" s="9">
        <f t="shared" si="218"/>
        <v>450.44094993013005</v>
      </c>
      <c r="Z78" s="10">
        <f t="shared" si="118"/>
        <v>2455.5172060775731</v>
      </c>
      <c r="AA78" s="8">
        <f t="shared" si="184"/>
        <v>2455.5172060775731</v>
      </c>
      <c r="AC78" s="10">
        <f t="shared" si="119"/>
        <v>2455.5172060775731</v>
      </c>
      <c r="AD78" s="9">
        <f t="shared" si="219"/>
        <v>380.61990004526029</v>
      </c>
      <c r="AE78" s="10">
        <f t="shared" si="120"/>
        <v>2074.8973060323128</v>
      </c>
      <c r="AF78" s="8">
        <f t="shared" si="185"/>
        <v>2074.8973060323128</v>
      </c>
      <c r="AH78" s="10">
        <f t="shared" si="121"/>
        <v>2074.8973060323128</v>
      </c>
      <c r="AI78" s="9">
        <f t="shared" si="220"/>
        <v>321.62153181884469</v>
      </c>
      <c r="AJ78" s="10">
        <f t="shared" si="122"/>
        <v>1753.2757742134681</v>
      </c>
      <c r="AK78" s="8">
        <f t="shared" si="186"/>
        <v>1753.2757742134681</v>
      </c>
      <c r="AM78" s="10">
        <f t="shared" si="123"/>
        <v>1753.2757742134681</v>
      </c>
      <c r="AN78" s="9">
        <f t="shared" si="221"/>
        <v>271.76826465773286</v>
      </c>
      <c r="AO78" s="10">
        <f t="shared" si="124"/>
        <v>1481.5075095557354</v>
      </c>
      <c r="AP78" s="8">
        <f t="shared" si="187"/>
        <v>2154.0816293017638</v>
      </c>
      <c r="AR78" s="10">
        <f t="shared" si="125"/>
        <v>2154.0816293017638</v>
      </c>
      <c r="AS78" s="9">
        <f t="shared" si="222"/>
        <v>333.89557703154918</v>
      </c>
      <c r="AT78" s="10">
        <f t="shared" si="126"/>
        <v>1820.1860522702145</v>
      </c>
      <c r="AU78" s="8">
        <f t="shared" si="188"/>
        <v>1984.884979564998</v>
      </c>
      <c r="AW78" s="10">
        <f t="shared" si="127"/>
        <v>1984.884979564998</v>
      </c>
      <c r="AX78" s="9">
        <f t="shared" si="223"/>
        <v>307.66908114245211</v>
      </c>
      <c r="AY78" s="10">
        <f t="shared" si="128"/>
        <v>1677.2158984225459</v>
      </c>
      <c r="AZ78" s="8">
        <f t="shared" si="189"/>
        <v>1828.9782190751066</v>
      </c>
      <c r="BB78" s="10">
        <f t="shared" si="129"/>
        <v>1828.9782190751066</v>
      </c>
      <c r="BC78" s="9">
        <f t="shared" si="224"/>
        <v>283.502597825956</v>
      </c>
      <c r="BD78" s="10">
        <f t="shared" si="130"/>
        <v>1545.4756212491507</v>
      </c>
      <c r="BE78" s="8">
        <f t="shared" si="190"/>
        <v>1685.3174669014138</v>
      </c>
      <c r="BG78" s="10">
        <f t="shared" si="131"/>
        <v>1685.3174669014138</v>
      </c>
      <c r="BH78" s="9">
        <f t="shared" si="225"/>
        <v>261.23431927452054</v>
      </c>
      <c r="BI78" s="10">
        <f t="shared" si="132"/>
        <v>1424.0831476268932</v>
      </c>
      <c r="BJ78" s="8">
        <f t="shared" si="191"/>
        <v>1552.9408358287083</v>
      </c>
      <c r="BL78" s="10">
        <f t="shared" si="133"/>
        <v>1552.9408358287083</v>
      </c>
      <c r="BM78" s="9">
        <f t="shared" si="226"/>
        <v>240.71514719846476</v>
      </c>
      <c r="BN78" s="10">
        <f t="shared" si="134"/>
        <v>1312.2256886302434</v>
      </c>
      <c r="BO78" s="8">
        <f t="shared" si="192"/>
        <v>1483.17652171994</v>
      </c>
      <c r="BQ78" s="10">
        <f t="shared" si="135"/>
        <v>1483.17652171994</v>
      </c>
      <c r="BR78" s="9">
        <f t="shared" si="227"/>
        <v>229.90125992572101</v>
      </c>
      <c r="BS78" s="10">
        <f t="shared" si="136"/>
        <v>1253.275261794219</v>
      </c>
      <c r="BT78" s="8">
        <f t="shared" si="193"/>
        <v>1416.5462996581932</v>
      </c>
      <c r="BV78" s="10">
        <f t="shared" si="137"/>
        <v>1416.5462996581932</v>
      </c>
      <c r="BW78" s="9">
        <f t="shared" si="228"/>
        <v>219.5731757248179</v>
      </c>
      <c r="BX78" s="10">
        <f t="shared" si="216"/>
        <v>1196.9731239333753</v>
      </c>
      <c r="BY78" s="8">
        <f t="shared" si="194"/>
        <v>1352.9093736923489</v>
      </c>
      <c r="CA78" s="10">
        <f t="shared" si="138"/>
        <v>1352.9093736923489</v>
      </c>
      <c r="CB78" s="9">
        <f t="shared" si="229"/>
        <v>209.70907037855625</v>
      </c>
      <c r="CC78" s="10">
        <f t="shared" si="139"/>
        <v>1143.2003033137926</v>
      </c>
      <c r="CD78" s="8">
        <f t="shared" si="195"/>
        <v>1292.1312729885933</v>
      </c>
      <c r="CF78" s="10">
        <f t="shared" si="140"/>
        <v>1292.1312729885933</v>
      </c>
      <c r="CG78" s="9">
        <f t="shared" si="230"/>
        <v>200.28810010086991</v>
      </c>
      <c r="CH78" s="10">
        <f t="shared" si="141"/>
        <v>1091.8431728877233</v>
      </c>
      <c r="CI78" s="8">
        <f t="shared" si="196"/>
        <v>1234.083567680854</v>
      </c>
      <c r="CK78" s="10">
        <f t="shared" si="142"/>
        <v>1234.083567680854</v>
      </c>
      <c r="CL78" s="9">
        <f t="shared" si="231"/>
        <v>191.29035749193847</v>
      </c>
      <c r="CM78" s="10">
        <f t="shared" si="143"/>
        <v>1042.7932101889155</v>
      </c>
      <c r="CN78" s="8">
        <f t="shared" si="197"/>
        <v>1201.3754168030403</v>
      </c>
      <c r="CP78" s="10">
        <f t="shared" si="144"/>
        <v>1201.3754168030403</v>
      </c>
      <c r="CQ78" s="9">
        <f t="shared" si="232"/>
        <v>186.22039785697206</v>
      </c>
      <c r="CR78" s="10">
        <f t="shared" si="145"/>
        <v>1015.1550189460681</v>
      </c>
      <c r="CS78" s="8">
        <f t="shared" si="198"/>
        <v>1169.5341627560929</v>
      </c>
      <c r="CU78" s="10">
        <f t="shared" si="146"/>
        <v>1169.5341627560929</v>
      </c>
      <c r="CV78" s="9">
        <f t="shared" si="233"/>
        <v>181.28481243217095</v>
      </c>
      <c r="CW78" s="10">
        <f t="shared" si="147"/>
        <v>988.24935032392193</v>
      </c>
      <c r="CX78" s="8">
        <f t="shared" si="199"/>
        <v>1138.5368293064053</v>
      </c>
      <c r="CZ78" s="10">
        <f t="shared" si="148"/>
        <v>1138.5368293064053</v>
      </c>
      <c r="DA78" s="9">
        <f t="shared" si="234"/>
        <v>176.48003976346865</v>
      </c>
      <c r="DB78" s="10">
        <f t="shared" si="149"/>
        <v>962.0567895429366</v>
      </c>
      <c r="DC78" s="8">
        <f t="shared" si="200"/>
        <v>1108.3610491824686</v>
      </c>
      <c r="DE78" s="10">
        <f t="shared" si="150"/>
        <v>1108.3610491824686</v>
      </c>
      <c r="DF78" s="9">
        <f t="shared" si="235"/>
        <v>171.80261278957772</v>
      </c>
      <c r="DG78" s="10">
        <f t="shared" si="151"/>
        <v>936.55843639289083</v>
      </c>
      <c r="DH78" s="8">
        <f t="shared" si="201"/>
        <v>1078.9850479349361</v>
      </c>
      <c r="DJ78" s="10">
        <f t="shared" si="152"/>
        <v>1078.9850479349361</v>
      </c>
      <c r="DK78" s="9">
        <f t="shared" si="236"/>
        <v>167.24915634020272</v>
      </c>
      <c r="DL78" s="10">
        <f t="shared" si="153"/>
        <v>911.7358915947334</v>
      </c>
      <c r="DM78" s="8">
        <f t="shared" si="202"/>
        <v>1061.3663010872065</v>
      </c>
      <c r="DO78" s="10">
        <f t="shared" si="154"/>
        <v>1061.3663010872065</v>
      </c>
      <c r="DP78" s="9">
        <f t="shared" si="237"/>
        <v>164.51814486632352</v>
      </c>
      <c r="DQ78" s="10">
        <f t="shared" si="155"/>
        <v>896.84815622088297</v>
      </c>
      <c r="DR78" s="8">
        <f t="shared" si="203"/>
        <v>1044.0352507567538</v>
      </c>
      <c r="DT78" s="10">
        <f t="shared" si="156"/>
        <v>1044.0352507567538</v>
      </c>
      <c r="DU78" s="9">
        <f t="shared" si="238"/>
        <v>161.8317280788014</v>
      </c>
      <c r="DV78" s="10">
        <f t="shared" si="157"/>
        <v>882.20352267795238</v>
      </c>
      <c r="DW78" s="8">
        <f t="shared" si="204"/>
        <v>1026.9871991471466</v>
      </c>
      <c r="DY78" s="10">
        <f t="shared" si="158"/>
        <v>1026.9871991471466</v>
      </c>
      <c r="DZ78" s="9">
        <f t="shared" si="239"/>
        <v>159.18917779100261</v>
      </c>
      <c r="EA78" s="10">
        <f t="shared" si="159"/>
        <v>867.79802135614398</v>
      </c>
      <c r="EB78" s="8">
        <f t="shared" si="205"/>
        <v>1010.2175251722726</v>
      </c>
      <c r="ED78" s="10">
        <f t="shared" si="160"/>
        <v>1010.2175251722726</v>
      </c>
      <c r="EE78" s="9">
        <f t="shared" si="240"/>
        <v>156.58977770685331</v>
      </c>
      <c r="EF78" s="10">
        <f t="shared" si="161"/>
        <v>853.62774746541936</v>
      </c>
      <c r="EG78" s="8">
        <f t="shared" si="206"/>
        <v>993.72168320373476</v>
      </c>
      <c r="EI78" s="10">
        <f t="shared" si="162"/>
        <v>993.72168320373476</v>
      </c>
      <c r="EJ78" s="9">
        <f t="shared" si="241"/>
        <v>154.03282322667812</v>
      </c>
      <c r="EK78" s="10">
        <f t="shared" si="163"/>
        <v>839.68885997705661</v>
      </c>
      <c r="EL78" s="8">
        <f t="shared" si="207"/>
        <v>934.58013848352755</v>
      </c>
      <c r="EN78" s="10">
        <f t="shared" si="164"/>
        <v>934.58013848352755</v>
      </c>
      <c r="EO78" s="9">
        <f t="shared" si="242"/>
        <v>144.86552894577767</v>
      </c>
      <c r="EP78" s="10">
        <f t="shared" si="165"/>
        <v>789.71460953774988</v>
      </c>
      <c r="EQ78" s="8">
        <f t="shared" si="208"/>
        <v>925.21938381647692</v>
      </c>
      <c r="ES78" s="10">
        <f t="shared" si="166"/>
        <v>925.21938381647692</v>
      </c>
      <c r="ET78" s="9">
        <f t="shared" si="243"/>
        <v>143.41455580785683</v>
      </c>
      <c r="EU78" s="10">
        <f t="shared" si="167"/>
        <v>781.80482800862012</v>
      </c>
      <c r="EV78" s="8">
        <f t="shared" si="209"/>
        <v>915.95238646817086</v>
      </c>
      <c r="EX78" s="10">
        <f t="shared" si="168"/>
        <v>915.95238646817086</v>
      </c>
      <c r="EY78" s="9">
        <f t="shared" si="244"/>
        <v>141.9781156168853</v>
      </c>
      <c r="EZ78" s="10">
        <f t="shared" si="169"/>
        <v>773.97427085128561</v>
      </c>
      <c r="FA78" s="8">
        <f t="shared" si="210"/>
        <v>906.77820736530589</v>
      </c>
      <c r="FC78" s="10">
        <f t="shared" si="170"/>
        <v>906.77820736530589</v>
      </c>
      <c r="FD78" s="9">
        <f t="shared" si="245"/>
        <v>140.55606281086662</v>
      </c>
      <c r="FE78" s="10">
        <f t="shared" si="171"/>
        <v>766.2221445544393</v>
      </c>
      <c r="FF78" s="8">
        <f t="shared" si="211"/>
        <v>897.69591684033458</v>
      </c>
      <c r="FH78" s="10">
        <f t="shared" si="172"/>
        <v>897.69591684033458</v>
      </c>
      <c r="FI78" s="9">
        <f t="shared" si="246"/>
        <v>139.1482532857529</v>
      </c>
      <c r="FJ78" s="10">
        <f t="shared" si="173"/>
        <v>758.54766355458173</v>
      </c>
      <c r="FK78" s="8">
        <f t="shared" si="212"/>
        <v>892.45201221663501</v>
      </c>
      <c r="FM78" s="10">
        <f t="shared" si="174"/>
        <v>892.45201221663501</v>
      </c>
      <c r="FN78" s="9">
        <f t="shared" si="247"/>
        <v>138.33541660565174</v>
      </c>
      <c r="FO78" s="10">
        <f t="shared" si="175"/>
        <v>754.11659561098327</v>
      </c>
      <c r="FP78" s="8">
        <f t="shared" si="213"/>
        <v>887.36657438070711</v>
      </c>
      <c r="FR78" s="10">
        <f t="shared" si="176"/>
        <v>887.36657438070711</v>
      </c>
      <c r="FS78" s="9">
        <f t="shared" si="248"/>
        <v>137.54714322845589</v>
      </c>
      <c r="FT78" s="10">
        <f t="shared" si="177"/>
        <v>749.81943115225124</v>
      </c>
      <c r="FU78" s="8">
        <f t="shared" si="214"/>
        <v>882.0696766322194</v>
      </c>
      <c r="FW78" s="10">
        <f t="shared" si="178"/>
        <v>882.0696766322194</v>
      </c>
      <c r="FX78" s="9">
        <f t="shared" si="249"/>
        <v>136.72609229605379</v>
      </c>
      <c r="FY78" s="10">
        <f t="shared" si="179"/>
        <v>745.34358433616558</v>
      </c>
      <c r="FZ78" s="8">
        <f t="shared" si="215"/>
        <v>876.80809330102056</v>
      </c>
    </row>
    <row r="79" spans="1:182" s="9" customFormat="1" x14ac:dyDescent="0.3">
      <c r="A79" s="9">
        <v>93</v>
      </c>
      <c r="B79" s="4">
        <v>5700</v>
      </c>
      <c r="D79" s="9">
        <f t="shared" si="110"/>
        <v>5700</v>
      </c>
      <c r="E79" s="9">
        <f t="shared" si="250"/>
        <v>883.53420000000006</v>
      </c>
      <c r="F79" s="10">
        <f t="shared" si="111"/>
        <v>4816.4657999999999</v>
      </c>
      <c r="G79" s="8">
        <f t="shared" si="180"/>
        <v>4816.4657999999999</v>
      </c>
      <c r="I79" s="10">
        <f t="shared" si="112"/>
        <v>4816.4657999999999</v>
      </c>
      <c r="J79" s="9">
        <f t="shared" si="251"/>
        <v>746.58109779480003</v>
      </c>
      <c r="K79" s="10">
        <f t="shared" si="113"/>
        <v>4069.8847022052</v>
      </c>
      <c r="L79" s="8">
        <f t="shared" si="181"/>
        <v>4069.8847022052</v>
      </c>
      <c r="N79" s="10">
        <f t="shared" si="114"/>
        <v>4069.8847022052</v>
      </c>
      <c r="O79" s="9">
        <f t="shared" si="252"/>
        <v>630.85654815001931</v>
      </c>
      <c r="P79" s="10">
        <f t="shared" si="115"/>
        <v>3439.0281540551805</v>
      </c>
      <c r="Q79" s="8">
        <f t="shared" si="182"/>
        <v>3439.0281540551805</v>
      </c>
      <c r="S79" s="10">
        <f t="shared" si="116"/>
        <v>3439.0281540551805</v>
      </c>
      <c r="T79" s="9">
        <f t="shared" si="217"/>
        <v>533.06999804747727</v>
      </c>
      <c r="U79" s="10">
        <f t="shared" si="109"/>
        <v>2905.9581560077031</v>
      </c>
      <c r="V79" s="8">
        <f t="shared" si="183"/>
        <v>2905.9581560077031</v>
      </c>
      <c r="X79" s="10">
        <f t="shared" si="117"/>
        <v>2905.9581560077031</v>
      </c>
      <c r="Y79" s="9">
        <f t="shared" si="218"/>
        <v>450.44094993013005</v>
      </c>
      <c r="Z79" s="10">
        <f t="shared" si="118"/>
        <v>2455.5172060775731</v>
      </c>
      <c r="AA79" s="8">
        <f t="shared" si="184"/>
        <v>2455.5172060775731</v>
      </c>
      <c r="AC79" s="10">
        <f t="shared" si="119"/>
        <v>2455.5172060775731</v>
      </c>
      <c r="AD79" s="9">
        <f t="shared" si="219"/>
        <v>380.61990004526029</v>
      </c>
      <c r="AE79" s="10">
        <f t="shared" si="120"/>
        <v>2074.8973060323128</v>
      </c>
      <c r="AF79" s="8">
        <f t="shared" si="185"/>
        <v>2074.8973060323128</v>
      </c>
      <c r="AH79" s="10">
        <f t="shared" si="121"/>
        <v>2074.8973060323128</v>
      </c>
      <c r="AI79" s="9">
        <f t="shared" si="220"/>
        <v>321.62153181884469</v>
      </c>
      <c r="AJ79" s="10">
        <f t="shared" si="122"/>
        <v>1753.2757742134681</v>
      </c>
      <c r="AK79" s="8">
        <f t="shared" si="186"/>
        <v>1753.2757742134681</v>
      </c>
      <c r="AM79" s="10">
        <f t="shared" si="123"/>
        <v>1753.2757742134681</v>
      </c>
      <c r="AN79" s="9">
        <f t="shared" si="221"/>
        <v>271.76826465773286</v>
      </c>
      <c r="AO79" s="10">
        <f t="shared" si="124"/>
        <v>1481.5075095557354</v>
      </c>
      <c r="AP79" s="8">
        <f t="shared" si="187"/>
        <v>1481.5075095557354</v>
      </c>
      <c r="AR79" s="10">
        <f t="shared" si="125"/>
        <v>1481.5075095557354</v>
      </c>
      <c r="AS79" s="9">
        <f t="shared" si="222"/>
        <v>229.64255302619634</v>
      </c>
      <c r="AT79" s="10">
        <f t="shared" si="126"/>
        <v>1251.8649565295391</v>
      </c>
      <c r="AU79" s="8">
        <f t="shared" si="188"/>
        <v>1820.1860522702145</v>
      </c>
      <c r="AW79" s="10">
        <f t="shared" si="127"/>
        <v>1820.1860522702145</v>
      </c>
      <c r="AX79" s="9">
        <f t="shared" si="223"/>
        <v>282.1397592181969</v>
      </c>
      <c r="AY79" s="10">
        <f t="shared" si="128"/>
        <v>1538.0462930520175</v>
      </c>
      <c r="AZ79" s="8">
        <f t="shared" si="189"/>
        <v>1677.2158984225459</v>
      </c>
      <c r="BB79" s="10">
        <f t="shared" si="129"/>
        <v>1677.2158984225459</v>
      </c>
      <c r="BC79" s="9">
        <f t="shared" si="224"/>
        <v>259.97852755088519</v>
      </c>
      <c r="BD79" s="10">
        <f t="shared" si="130"/>
        <v>1417.2373708716607</v>
      </c>
      <c r="BE79" s="8">
        <f t="shared" si="190"/>
        <v>1545.4756212491507</v>
      </c>
      <c r="BG79" s="10">
        <f t="shared" si="131"/>
        <v>1545.4756212491507</v>
      </c>
      <c r="BH79" s="9">
        <f t="shared" si="225"/>
        <v>239.55799414734585</v>
      </c>
      <c r="BI79" s="10">
        <f t="shared" si="132"/>
        <v>1305.9176271018048</v>
      </c>
      <c r="BJ79" s="8">
        <f t="shared" si="191"/>
        <v>1424.0831476268932</v>
      </c>
      <c r="BL79" s="10">
        <f t="shared" si="133"/>
        <v>1424.0831476268932</v>
      </c>
      <c r="BM79" s="9">
        <f t="shared" si="226"/>
        <v>220.74143238105421</v>
      </c>
      <c r="BN79" s="10">
        <f t="shared" si="134"/>
        <v>1203.3417152458389</v>
      </c>
      <c r="BO79" s="8">
        <f t="shared" si="192"/>
        <v>1312.2256886302434</v>
      </c>
      <c r="BQ79" s="10">
        <f t="shared" si="135"/>
        <v>1312.2256886302434</v>
      </c>
      <c r="BR79" s="9">
        <f t="shared" si="227"/>
        <v>203.40285509181953</v>
      </c>
      <c r="BS79" s="10">
        <f t="shared" si="136"/>
        <v>1108.822833538424</v>
      </c>
      <c r="BT79" s="8">
        <f t="shared" si="193"/>
        <v>1253.275261794219</v>
      </c>
      <c r="BV79" s="10">
        <f t="shared" si="137"/>
        <v>1253.275261794219</v>
      </c>
      <c r="BW79" s="9">
        <f t="shared" si="228"/>
        <v>194.2651852296747</v>
      </c>
      <c r="BX79" s="10">
        <f t="shared" si="216"/>
        <v>1059.0100765645443</v>
      </c>
      <c r="BY79" s="8">
        <f t="shared" si="194"/>
        <v>1196.9731239333753</v>
      </c>
      <c r="CA79" s="10">
        <f t="shared" si="138"/>
        <v>1196.9731239333753</v>
      </c>
      <c r="CB79" s="9">
        <f t="shared" si="229"/>
        <v>185.53801604841678</v>
      </c>
      <c r="CC79" s="10">
        <f t="shared" si="139"/>
        <v>1011.4351078849585</v>
      </c>
      <c r="CD79" s="8">
        <f t="shared" si="195"/>
        <v>1143.2003033137926</v>
      </c>
      <c r="CF79" s="10">
        <f t="shared" si="140"/>
        <v>1143.2003033137926</v>
      </c>
      <c r="CG79" s="9">
        <f t="shared" si="230"/>
        <v>177.20290621545774</v>
      </c>
      <c r="CH79" s="10">
        <f t="shared" si="141"/>
        <v>965.99739709833489</v>
      </c>
      <c r="CI79" s="8">
        <f t="shared" si="196"/>
        <v>1091.8431728877233</v>
      </c>
      <c r="CK79" s="10">
        <f t="shared" si="142"/>
        <v>1091.8431728877233</v>
      </c>
      <c r="CL79" s="9">
        <f t="shared" si="231"/>
        <v>169.24224285663445</v>
      </c>
      <c r="CM79" s="10">
        <f t="shared" si="143"/>
        <v>922.60093003108886</v>
      </c>
      <c r="CN79" s="8">
        <f t="shared" si="197"/>
        <v>1042.7932101889155</v>
      </c>
      <c r="CP79" s="10">
        <f t="shared" si="144"/>
        <v>1042.7932101889155</v>
      </c>
      <c r="CQ79" s="9">
        <f t="shared" si="232"/>
        <v>161.63920433854304</v>
      </c>
      <c r="CR79" s="10">
        <f t="shared" si="145"/>
        <v>881.15400585037241</v>
      </c>
      <c r="CS79" s="8">
        <f t="shared" si="198"/>
        <v>1015.1550189460681</v>
      </c>
      <c r="CU79" s="10">
        <f t="shared" si="146"/>
        <v>1015.1550189460681</v>
      </c>
      <c r="CV79" s="9">
        <f t="shared" si="233"/>
        <v>157.35511886675425</v>
      </c>
      <c r="CW79" s="10">
        <f t="shared" si="147"/>
        <v>857.79990007931383</v>
      </c>
      <c r="CX79" s="8">
        <f t="shared" si="199"/>
        <v>988.24935032392193</v>
      </c>
      <c r="CZ79" s="10">
        <f t="shared" si="148"/>
        <v>988.24935032392193</v>
      </c>
      <c r="DA79" s="9">
        <f t="shared" si="234"/>
        <v>153.18457879630984</v>
      </c>
      <c r="DB79" s="10">
        <f t="shared" si="149"/>
        <v>835.06477152761204</v>
      </c>
      <c r="DC79" s="8">
        <f t="shared" si="200"/>
        <v>962.0567895429366</v>
      </c>
      <c r="DE79" s="10">
        <f t="shared" si="150"/>
        <v>962.0567895429366</v>
      </c>
      <c r="DF79" s="9">
        <f t="shared" si="235"/>
        <v>149.12457471989242</v>
      </c>
      <c r="DG79" s="10">
        <f t="shared" si="151"/>
        <v>812.93221482304421</v>
      </c>
      <c r="DH79" s="8">
        <f t="shared" si="201"/>
        <v>936.55843639289083</v>
      </c>
      <c r="DJ79" s="10">
        <f t="shared" si="152"/>
        <v>936.55843639289083</v>
      </c>
      <c r="DK79" s="9">
        <f t="shared" si="236"/>
        <v>145.17217699151644</v>
      </c>
      <c r="DL79" s="10">
        <f t="shared" si="153"/>
        <v>791.38625940137445</v>
      </c>
      <c r="DM79" s="8">
        <f t="shared" si="202"/>
        <v>911.7358915947334</v>
      </c>
      <c r="DO79" s="10">
        <f t="shared" si="154"/>
        <v>911.7358915947334</v>
      </c>
      <c r="DP79" s="9">
        <f t="shared" si="237"/>
        <v>141.32453361253326</v>
      </c>
      <c r="DQ79" s="10">
        <f t="shared" si="155"/>
        <v>770.41135798220012</v>
      </c>
      <c r="DR79" s="8">
        <f t="shared" si="203"/>
        <v>896.84815622088297</v>
      </c>
      <c r="DT79" s="10">
        <f t="shared" si="156"/>
        <v>896.84815622088297</v>
      </c>
      <c r="DU79" s="9">
        <f t="shared" si="238"/>
        <v>139.01684530317419</v>
      </c>
      <c r="DV79" s="10">
        <f t="shared" si="157"/>
        <v>757.83131091770883</v>
      </c>
      <c r="DW79" s="8">
        <f t="shared" si="204"/>
        <v>882.20352267795238</v>
      </c>
      <c r="DY79" s="10">
        <f t="shared" si="158"/>
        <v>882.20352267795238</v>
      </c>
      <c r="DZ79" s="9">
        <f t="shared" si="239"/>
        <v>136.7468392362187</v>
      </c>
      <c r="EA79" s="10">
        <f t="shared" si="159"/>
        <v>745.45668344173373</v>
      </c>
      <c r="EB79" s="8">
        <f t="shared" si="205"/>
        <v>867.79802135614398</v>
      </c>
      <c r="ED79" s="10">
        <f t="shared" si="160"/>
        <v>867.79802135614398</v>
      </c>
      <c r="EE79" s="9">
        <f t="shared" si="240"/>
        <v>134.51390009833045</v>
      </c>
      <c r="EF79" s="10">
        <f t="shared" si="161"/>
        <v>733.28412125781347</v>
      </c>
      <c r="EG79" s="8">
        <f t="shared" si="206"/>
        <v>853.62774746541936</v>
      </c>
      <c r="EI79" s="10">
        <f t="shared" si="162"/>
        <v>853.62774746541936</v>
      </c>
      <c r="EJ79" s="9">
        <f t="shared" si="241"/>
        <v>132.31742262362479</v>
      </c>
      <c r="EK79" s="10">
        <f t="shared" si="163"/>
        <v>721.31032484179457</v>
      </c>
      <c r="EL79" s="8">
        <f t="shared" si="207"/>
        <v>839.68885997705661</v>
      </c>
      <c r="EN79" s="10">
        <f t="shared" si="164"/>
        <v>839.68885997705661</v>
      </c>
      <c r="EO79" s="9">
        <f t="shared" si="242"/>
        <v>130.15681142960364</v>
      </c>
      <c r="EP79" s="10">
        <f t="shared" si="165"/>
        <v>709.53204854745297</v>
      </c>
      <c r="EQ79" s="8">
        <f t="shared" si="208"/>
        <v>789.71460953774988</v>
      </c>
      <c r="ES79" s="10">
        <f t="shared" si="166"/>
        <v>789.71460953774988</v>
      </c>
      <c r="ET79" s="9">
        <f t="shared" si="243"/>
        <v>122.41050276600846</v>
      </c>
      <c r="EU79" s="10">
        <f t="shared" si="167"/>
        <v>667.30410677174143</v>
      </c>
      <c r="EV79" s="8">
        <f t="shared" si="209"/>
        <v>781.80482800862012</v>
      </c>
      <c r="EX79" s="10">
        <f t="shared" si="168"/>
        <v>781.80482800862012</v>
      </c>
      <c r="EY79" s="9">
        <f t="shared" si="244"/>
        <v>121.18443917030417</v>
      </c>
      <c r="EZ79" s="10">
        <f t="shared" si="169"/>
        <v>660.62038883831599</v>
      </c>
      <c r="FA79" s="8">
        <f t="shared" si="210"/>
        <v>773.97427085128561</v>
      </c>
      <c r="FC79" s="10">
        <f t="shared" si="170"/>
        <v>773.97427085128561</v>
      </c>
      <c r="FD79" s="9">
        <f t="shared" si="245"/>
        <v>119.97065582757438</v>
      </c>
      <c r="FE79" s="10">
        <f t="shared" si="171"/>
        <v>654.00361502371129</v>
      </c>
      <c r="FF79" s="8">
        <f t="shared" si="211"/>
        <v>766.2221445544393</v>
      </c>
      <c r="FH79" s="10">
        <f t="shared" si="172"/>
        <v>766.2221445544393</v>
      </c>
      <c r="FI79" s="9">
        <f t="shared" si="246"/>
        <v>118.76902973880541</v>
      </c>
      <c r="FJ79" s="10">
        <f t="shared" si="173"/>
        <v>647.45311481563385</v>
      </c>
      <c r="FK79" s="8">
        <f t="shared" si="212"/>
        <v>758.54766355458173</v>
      </c>
      <c r="FM79" s="10">
        <f t="shared" si="174"/>
        <v>758.54766355458173</v>
      </c>
      <c r="FN79" s="9">
        <f t="shared" si="247"/>
        <v>117.5794391369415</v>
      </c>
      <c r="FO79" s="10">
        <f t="shared" si="175"/>
        <v>640.96822441764027</v>
      </c>
      <c r="FP79" s="8">
        <f t="shared" si="213"/>
        <v>754.11659561098327</v>
      </c>
      <c r="FR79" s="10">
        <f t="shared" si="176"/>
        <v>754.11659561098327</v>
      </c>
      <c r="FS79" s="9">
        <f t="shared" si="248"/>
        <v>116.89259701927608</v>
      </c>
      <c r="FT79" s="10">
        <f t="shared" si="177"/>
        <v>637.22399859170719</v>
      </c>
      <c r="FU79" s="8">
        <f t="shared" si="214"/>
        <v>749.81943115225124</v>
      </c>
      <c r="FW79" s="10">
        <f t="shared" si="178"/>
        <v>749.81943115225124</v>
      </c>
      <c r="FX79" s="9">
        <f t="shared" si="249"/>
        <v>116.22651074518586</v>
      </c>
      <c r="FY79" s="10">
        <f t="shared" si="179"/>
        <v>633.59292040706532</v>
      </c>
      <c r="FZ79" s="8">
        <f t="shared" si="215"/>
        <v>745.34358433616558</v>
      </c>
    </row>
    <row r="80" spans="1:182" s="9" customFormat="1" x14ac:dyDescent="0.3">
      <c r="A80" s="9">
        <v>94</v>
      </c>
      <c r="B80" s="4">
        <v>5700</v>
      </c>
      <c r="D80" s="9">
        <f t="shared" si="110"/>
        <v>5700</v>
      </c>
      <c r="E80" s="9">
        <f t="shared" si="250"/>
        <v>883.53420000000006</v>
      </c>
      <c r="F80" s="10">
        <f t="shared" si="111"/>
        <v>4816.4657999999999</v>
      </c>
      <c r="G80" s="8">
        <f t="shared" si="180"/>
        <v>4816.4657999999999</v>
      </c>
      <c r="I80" s="10">
        <f t="shared" si="112"/>
        <v>4816.4657999999999</v>
      </c>
      <c r="J80" s="9">
        <f t="shared" si="251"/>
        <v>746.58109779480003</v>
      </c>
      <c r="K80" s="10">
        <f t="shared" si="113"/>
        <v>4069.8847022052</v>
      </c>
      <c r="L80" s="8">
        <f t="shared" si="181"/>
        <v>4069.8847022052</v>
      </c>
      <c r="N80" s="10">
        <f t="shared" si="114"/>
        <v>4069.8847022052</v>
      </c>
      <c r="O80" s="9">
        <f t="shared" si="252"/>
        <v>630.85654815001931</v>
      </c>
      <c r="P80" s="10">
        <f t="shared" si="115"/>
        <v>3439.0281540551805</v>
      </c>
      <c r="Q80" s="8">
        <f t="shared" si="182"/>
        <v>3439.0281540551805</v>
      </c>
      <c r="S80" s="10">
        <f t="shared" si="116"/>
        <v>3439.0281540551805</v>
      </c>
      <c r="T80" s="9">
        <f t="shared" si="217"/>
        <v>533.06999804747727</v>
      </c>
      <c r="U80" s="10">
        <f t="shared" si="109"/>
        <v>2905.9581560077031</v>
      </c>
      <c r="V80" s="8">
        <f t="shared" si="183"/>
        <v>2905.9581560077031</v>
      </c>
      <c r="X80" s="10">
        <f t="shared" si="117"/>
        <v>2905.9581560077031</v>
      </c>
      <c r="Y80" s="9">
        <f t="shared" si="218"/>
        <v>450.44094993013005</v>
      </c>
      <c r="Z80" s="10">
        <f t="shared" si="118"/>
        <v>2455.5172060775731</v>
      </c>
      <c r="AA80" s="8">
        <f t="shared" si="184"/>
        <v>2455.5172060775731</v>
      </c>
      <c r="AC80" s="10">
        <f t="shared" si="119"/>
        <v>2455.5172060775731</v>
      </c>
      <c r="AD80" s="9">
        <f t="shared" si="219"/>
        <v>380.61990004526029</v>
      </c>
      <c r="AE80" s="10">
        <f t="shared" si="120"/>
        <v>2074.8973060323128</v>
      </c>
      <c r="AF80" s="8">
        <f t="shared" si="185"/>
        <v>2074.8973060323128</v>
      </c>
      <c r="AH80" s="10">
        <f t="shared" si="121"/>
        <v>2074.8973060323128</v>
      </c>
      <c r="AI80" s="9">
        <f t="shared" si="220"/>
        <v>321.62153181884469</v>
      </c>
      <c r="AJ80" s="10">
        <f t="shared" si="122"/>
        <v>1753.2757742134681</v>
      </c>
      <c r="AK80" s="8">
        <f t="shared" si="186"/>
        <v>1753.2757742134681</v>
      </c>
      <c r="AM80" s="10">
        <f t="shared" si="123"/>
        <v>1753.2757742134681</v>
      </c>
      <c r="AN80" s="9">
        <f t="shared" si="221"/>
        <v>271.76826465773286</v>
      </c>
      <c r="AO80" s="10">
        <f t="shared" si="124"/>
        <v>1481.5075095557354</v>
      </c>
      <c r="AP80" s="8">
        <f t="shared" si="187"/>
        <v>1481.5075095557354</v>
      </c>
      <c r="AR80" s="10">
        <f t="shared" si="125"/>
        <v>1481.5075095557354</v>
      </c>
      <c r="AS80" s="9">
        <f t="shared" si="222"/>
        <v>229.64255302619634</v>
      </c>
      <c r="AT80" s="10">
        <f t="shared" si="126"/>
        <v>1251.8649565295391</v>
      </c>
      <c r="AU80" s="8">
        <f t="shared" si="188"/>
        <v>1251.8649565295391</v>
      </c>
      <c r="AW80" s="10">
        <f t="shared" si="127"/>
        <v>1251.8649565295391</v>
      </c>
      <c r="AX80" s="9">
        <f t="shared" si="223"/>
        <v>194.04657945181773</v>
      </c>
      <c r="AY80" s="10">
        <f t="shared" si="128"/>
        <v>1057.8183770777214</v>
      </c>
      <c r="AZ80" s="8">
        <f t="shared" si="189"/>
        <v>1538.0462930520175</v>
      </c>
      <c r="BB80" s="10">
        <f t="shared" si="129"/>
        <v>1538.0462930520175</v>
      </c>
      <c r="BC80" s="9">
        <f t="shared" si="224"/>
        <v>238.40640370082104</v>
      </c>
      <c r="BD80" s="10">
        <f t="shared" si="130"/>
        <v>1299.6398893511964</v>
      </c>
      <c r="BE80" s="8">
        <f t="shared" si="190"/>
        <v>1417.2373708716607</v>
      </c>
      <c r="BG80" s="10">
        <f t="shared" si="131"/>
        <v>1417.2373708716607</v>
      </c>
      <c r="BH80" s="9">
        <f t="shared" si="225"/>
        <v>219.68029590933264</v>
      </c>
      <c r="BI80" s="10">
        <f t="shared" si="132"/>
        <v>1197.557074962328</v>
      </c>
      <c r="BJ80" s="8">
        <f t="shared" si="191"/>
        <v>1305.9176271018048</v>
      </c>
      <c r="BL80" s="10">
        <f t="shared" si="133"/>
        <v>1305.9176271018048</v>
      </c>
      <c r="BM80" s="9">
        <f t="shared" si="226"/>
        <v>202.42506770654236</v>
      </c>
      <c r="BN80" s="10">
        <f t="shared" si="134"/>
        <v>1103.4925593952623</v>
      </c>
      <c r="BO80" s="8">
        <f t="shared" si="192"/>
        <v>1203.3417152458389</v>
      </c>
      <c r="BQ80" s="10">
        <f t="shared" si="135"/>
        <v>1203.3417152458389</v>
      </c>
      <c r="BR80" s="9">
        <f t="shared" si="227"/>
        <v>186.52518591339651</v>
      </c>
      <c r="BS80" s="10">
        <f t="shared" si="136"/>
        <v>1016.8165293324424</v>
      </c>
      <c r="BT80" s="8">
        <f t="shared" si="193"/>
        <v>1108.822833538424</v>
      </c>
      <c r="BV80" s="10">
        <f t="shared" si="137"/>
        <v>1108.822833538424</v>
      </c>
      <c r="BW80" s="9">
        <f t="shared" si="228"/>
        <v>171.87419213545695</v>
      </c>
      <c r="BX80" s="10">
        <f t="shared" si="216"/>
        <v>936.94864140296704</v>
      </c>
      <c r="BY80" s="8">
        <f t="shared" si="194"/>
        <v>1059.0100765645443</v>
      </c>
      <c r="CA80" s="10">
        <f t="shared" si="138"/>
        <v>1059.0100765645443</v>
      </c>
      <c r="CB80" s="9">
        <f t="shared" si="229"/>
        <v>164.15291592796376</v>
      </c>
      <c r="CC80" s="10">
        <f t="shared" si="139"/>
        <v>894.8571606365806</v>
      </c>
      <c r="CD80" s="8">
        <f t="shared" si="195"/>
        <v>1011.4351078849585</v>
      </c>
      <c r="CF80" s="10">
        <f t="shared" si="140"/>
        <v>1011.4351078849585</v>
      </c>
      <c r="CG80" s="9">
        <f t="shared" si="230"/>
        <v>156.77851033281587</v>
      </c>
      <c r="CH80" s="10">
        <f t="shared" si="141"/>
        <v>854.65659755214256</v>
      </c>
      <c r="CI80" s="8">
        <f t="shared" si="196"/>
        <v>965.99739709833489</v>
      </c>
      <c r="CK80" s="10">
        <f t="shared" si="142"/>
        <v>965.99739709833489</v>
      </c>
      <c r="CL80" s="9">
        <f t="shared" si="231"/>
        <v>149.73539253462451</v>
      </c>
      <c r="CM80" s="10">
        <f t="shared" si="143"/>
        <v>816.26200456371043</v>
      </c>
      <c r="CN80" s="8">
        <f t="shared" si="197"/>
        <v>922.60093003108886</v>
      </c>
      <c r="CP80" s="10">
        <f t="shared" si="144"/>
        <v>922.60093003108886</v>
      </c>
      <c r="CQ80" s="9">
        <f t="shared" si="232"/>
        <v>143.00867976039896</v>
      </c>
      <c r="CR80" s="10">
        <f t="shared" si="145"/>
        <v>779.59225027068987</v>
      </c>
      <c r="CS80" s="8">
        <f t="shared" si="198"/>
        <v>881.15400585037241</v>
      </c>
      <c r="CU80" s="10">
        <f t="shared" si="146"/>
        <v>881.15400585037241</v>
      </c>
      <c r="CV80" s="9">
        <f t="shared" si="233"/>
        <v>136.58415783084283</v>
      </c>
      <c r="CW80" s="10">
        <f t="shared" si="147"/>
        <v>744.56984801952956</v>
      </c>
      <c r="CX80" s="8">
        <f t="shared" si="199"/>
        <v>857.79990007931383</v>
      </c>
      <c r="CZ80" s="10">
        <f t="shared" si="148"/>
        <v>857.79990007931383</v>
      </c>
      <c r="DA80" s="9">
        <f t="shared" si="234"/>
        <v>132.96413131169413</v>
      </c>
      <c r="DB80" s="10">
        <f t="shared" si="149"/>
        <v>724.8357687676197</v>
      </c>
      <c r="DC80" s="8">
        <f t="shared" si="200"/>
        <v>835.06477152761204</v>
      </c>
      <c r="DE80" s="10">
        <f t="shared" si="150"/>
        <v>835.06477152761204</v>
      </c>
      <c r="DF80" s="9">
        <f t="shared" si="235"/>
        <v>129.44004997540904</v>
      </c>
      <c r="DG80" s="10">
        <f t="shared" si="151"/>
        <v>705.62472155220303</v>
      </c>
      <c r="DH80" s="8">
        <f t="shared" si="201"/>
        <v>812.93221482304421</v>
      </c>
      <c r="DJ80" s="10">
        <f t="shared" si="152"/>
        <v>812.93221482304421</v>
      </c>
      <c r="DK80" s="9">
        <f t="shared" si="236"/>
        <v>126.00937089086079</v>
      </c>
      <c r="DL80" s="10">
        <f t="shared" si="153"/>
        <v>686.92284393218347</v>
      </c>
      <c r="DM80" s="8">
        <f t="shared" si="202"/>
        <v>791.38625940137445</v>
      </c>
      <c r="DO80" s="10">
        <f t="shared" si="154"/>
        <v>791.38625940137445</v>
      </c>
      <c r="DP80" s="9">
        <f t="shared" si="237"/>
        <v>122.66961852476945</v>
      </c>
      <c r="DQ80" s="10">
        <f t="shared" si="155"/>
        <v>668.71664087660497</v>
      </c>
      <c r="DR80" s="8">
        <f t="shared" si="203"/>
        <v>770.41135798220012</v>
      </c>
      <c r="DT80" s="10">
        <f t="shared" si="156"/>
        <v>770.41135798220012</v>
      </c>
      <c r="DU80" s="9">
        <f t="shared" si="238"/>
        <v>119.41838295538892</v>
      </c>
      <c r="DV80" s="10">
        <f t="shared" si="157"/>
        <v>650.99297502681122</v>
      </c>
      <c r="DW80" s="8">
        <f t="shared" si="204"/>
        <v>757.83131091770883</v>
      </c>
      <c r="DY80" s="10">
        <f t="shared" si="158"/>
        <v>757.83131091770883</v>
      </c>
      <c r="DZ80" s="9">
        <f t="shared" si="239"/>
        <v>117.46840018011038</v>
      </c>
      <c r="EA80" s="10">
        <f t="shared" si="159"/>
        <v>640.36291073759844</v>
      </c>
      <c r="EB80" s="8">
        <f t="shared" si="205"/>
        <v>745.45668344173373</v>
      </c>
      <c r="ED80" s="10">
        <f t="shared" si="160"/>
        <v>745.45668344173373</v>
      </c>
      <c r="EE80" s="9">
        <f t="shared" si="240"/>
        <v>115.55025867356939</v>
      </c>
      <c r="EF80" s="10">
        <f t="shared" si="161"/>
        <v>629.90642476816436</v>
      </c>
      <c r="EG80" s="8">
        <f t="shared" si="206"/>
        <v>733.28412125781347</v>
      </c>
      <c r="EI80" s="10">
        <f t="shared" si="162"/>
        <v>733.28412125781347</v>
      </c>
      <c r="EJ80" s="9">
        <f t="shared" si="241"/>
        <v>113.66343849968864</v>
      </c>
      <c r="EK80" s="10">
        <f t="shared" si="163"/>
        <v>619.62068275812487</v>
      </c>
      <c r="EL80" s="8">
        <f t="shared" si="207"/>
        <v>721.31032484179457</v>
      </c>
      <c r="EN80" s="10">
        <f t="shared" si="164"/>
        <v>721.31032484179457</v>
      </c>
      <c r="EO80" s="9">
        <f t="shared" si="242"/>
        <v>111.80742821242721</v>
      </c>
      <c r="EP80" s="10">
        <f t="shared" si="165"/>
        <v>609.50289662936734</v>
      </c>
      <c r="EQ80" s="8">
        <f t="shared" si="208"/>
        <v>709.53204854745297</v>
      </c>
      <c r="ES80" s="10">
        <f t="shared" si="166"/>
        <v>709.53204854745297</v>
      </c>
      <c r="ET80" s="9">
        <f t="shared" si="243"/>
        <v>109.98172471714651</v>
      </c>
      <c r="EU80" s="10">
        <f t="shared" si="167"/>
        <v>599.55032383030652</v>
      </c>
      <c r="EV80" s="8">
        <f t="shared" si="209"/>
        <v>667.30410677174143</v>
      </c>
      <c r="EX80" s="10">
        <f t="shared" si="168"/>
        <v>667.30410677174143</v>
      </c>
      <c r="EY80" s="9">
        <f t="shared" si="244"/>
        <v>103.43614037426056</v>
      </c>
      <c r="EZ80" s="10">
        <f t="shared" si="169"/>
        <v>563.86796639748081</v>
      </c>
      <c r="FA80" s="8">
        <f t="shared" si="210"/>
        <v>660.62038883831599</v>
      </c>
      <c r="FC80" s="10">
        <f t="shared" si="170"/>
        <v>660.62038883831599</v>
      </c>
      <c r="FD80" s="9">
        <f t="shared" si="245"/>
        <v>102.40012399227201</v>
      </c>
      <c r="FE80" s="10">
        <f t="shared" si="171"/>
        <v>558.22026484604396</v>
      </c>
      <c r="FF80" s="8">
        <f t="shared" si="211"/>
        <v>654.00361502371129</v>
      </c>
      <c r="FH80" s="10">
        <f t="shared" si="172"/>
        <v>654.00361502371129</v>
      </c>
      <c r="FI80" s="9">
        <f t="shared" si="246"/>
        <v>101.37448435036539</v>
      </c>
      <c r="FJ80" s="10">
        <f t="shared" si="173"/>
        <v>552.62913067334591</v>
      </c>
      <c r="FK80" s="8">
        <f t="shared" si="212"/>
        <v>647.45311481563385</v>
      </c>
      <c r="FM80" s="10">
        <f t="shared" si="174"/>
        <v>647.45311481563385</v>
      </c>
      <c r="FN80" s="9">
        <f t="shared" si="247"/>
        <v>100.35911751511215</v>
      </c>
      <c r="FO80" s="10">
        <f t="shared" si="175"/>
        <v>547.09399730052166</v>
      </c>
      <c r="FP80" s="8">
        <f t="shared" si="213"/>
        <v>640.96822441764027</v>
      </c>
      <c r="FR80" s="10">
        <f t="shared" si="176"/>
        <v>640.96822441764027</v>
      </c>
      <c r="FS80" s="9">
        <f t="shared" si="248"/>
        <v>99.353920594080748</v>
      </c>
      <c r="FT80" s="10">
        <f t="shared" si="177"/>
        <v>541.61430382355957</v>
      </c>
      <c r="FU80" s="8">
        <f t="shared" si="214"/>
        <v>637.22399859170719</v>
      </c>
      <c r="FW80" s="10">
        <f t="shared" si="178"/>
        <v>637.22399859170719</v>
      </c>
      <c r="FX80" s="9">
        <f t="shared" si="249"/>
        <v>98.773543125706169</v>
      </c>
      <c r="FY80" s="10">
        <f t="shared" si="179"/>
        <v>538.45045546600102</v>
      </c>
      <c r="FZ80" s="8">
        <f t="shared" si="215"/>
        <v>633.59292040706532</v>
      </c>
    </row>
    <row r="81" spans="1:182" s="4" customFormat="1" x14ac:dyDescent="0.3">
      <c r="A81" s="4">
        <v>95</v>
      </c>
      <c r="B81" s="4">
        <v>0</v>
      </c>
      <c r="D81" s="4">
        <f t="shared" si="110"/>
        <v>0</v>
      </c>
      <c r="E81" s="4">
        <f t="shared" si="250"/>
        <v>0</v>
      </c>
      <c r="F81" s="11">
        <f t="shared" si="111"/>
        <v>0</v>
      </c>
      <c r="G81" s="8">
        <f t="shared" si="180"/>
        <v>4816.4657999999999</v>
      </c>
      <c r="I81" s="11">
        <f t="shared" si="112"/>
        <v>4816.4657999999999</v>
      </c>
      <c r="J81" s="4">
        <f t="shared" si="251"/>
        <v>746.58109779480003</v>
      </c>
      <c r="K81" s="11">
        <f t="shared" si="113"/>
        <v>4069.8847022052</v>
      </c>
      <c r="L81" s="8">
        <f t="shared" si="181"/>
        <v>4069.8847022052</v>
      </c>
      <c r="N81" s="11">
        <f t="shared" si="114"/>
        <v>4069.8847022052</v>
      </c>
      <c r="O81" s="4">
        <f t="shared" si="252"/>
        <v>630.85654815001931</v>
      </c>
      <c r="P81" s="11">
        <f t="shared" si="115"/>
        <v>3439.0281540551805</v>
      </c>
      <c r="Q81" s="8">
        <f t="shared" si="182"/>
        <v>3439.0281540551805</v>
      </c>
      <c r="S81" s="11">
        <f t="shared" si="116"/>
        <v>3439.0281540551805</v>
      </c>
      <c r="T81" s="4">
        <f t="shared" si="217"/>
        <v>533.06999804747727</v>
      </c>
      <c r="U81" s="11">
        <f t="shared" si="109"/>
        <v>2905.9581560077031</v>
      </c>
      <c r="V81" s="8">
        <f t="shared" si="183"/>
        <v>2905.9581560077031</v>
      </c>
      <c r="X81" s="11">
        <f t="shared" si="117"/>
        <v>2905.9581560077031</v>
      </c>
      <c r="Y81" s="4">
        <f t="shared" si="218"/>
        <v>450.44094993013005</v>
      </c>
      <c r="Z81" s="11">
        <f t="shared" si="118"/>
        <v>2455.5172060775731</v>
      </c>
      <c r="AA81" s="8">
        <f t="shared" si="184"/>
        <v>2455.5172060775731</v>
      </c>
      <c r="AC81" s="11">
        <f t="shared" si="119"/>
        <v>2455.5172060775731</v>
      </c>
      <c r="AD81" s="4">
        <f t="shared" si="219"/>
        <v>380.61990004526029</v>
      </c>
      <c r="AE81" s="11">
        <f t="shared" si="120"/>
        <v>2074.8973060323128</v>
      </c>
      <c r="AF81" s="8">
        <f t="shared" si="185"/>
        <v>2074.8973060323128</v>
      </c>
      <c r="AH81" s="11">
        <f t="shared" si="121"/>
        <v>2074.8973060323128</v>
      </c>
      <c r="AI81" s="4">
        <f t="shared" si="220"/>
        <v>321.62153181884469</v>
      </c>
      <c r="AJ81" s="11">
        <f t="shared" si="122"/>
        <v>1753.2757742134681</v>
      </c>
      <c r="AK81" s="8">
        <f t="shared" si="186"/>
        <v>1753.2757742134681</v>
      </c>
      <c r="AM81" s="11">
        <f t="shared" si="123"/>
        <v>1753.2757742134681</v>
      </c>
      <c r="AN81" s="4">
        <f t="shared" si="221"/>
        <v>271.76826465773286</v>
      </c>
      <c r="AO81" s="11">
        <f t="shared" si="124"/>
        <v>1481.5075095557354</v>
      </c>
      <c r="AP81" s="8">
        <f t="shared" si="187"/>
        <v>1481.5075095557354</v>
      </c>
      <c r="AR81" s="11">
        <f t="shared" si="125"/>
        <v>1481.5075095557354</v>
      </c>
      <c r="AS81" s="4">
        <f t="shared" si="222"/>
        <v>229.64255302619634</v>
      </c>
      <c r="AT81" s="11">
        <f t="shared" si="126"/>
        <v>1251.8649565295391</v>
      </c>
      <c r="AU81" s="8">
        <f t="shared" si="188"/>
        <v>1251.8649565295391</v>
      </c>
      <c r="AW81" s="11">
        <f t="shared" si="127"/>
        <v>1251.8649565295391</v>
      </c>
      <c r="AX81" s="4">
        <f t="shared" si="223"/>
        <v>194.04657945181773</v>
      </c>
      <c r="AY81" s="11">
        <f t="shared" si="128"/>
        <v>1057.8183770777214</v>
      </c>
      <c r="AZ81" s="8">
        <f t="shared" si="189"/>
        <v>1057.8183770777214</v>
      </c>
      <c r="BB81" s="11">
        <f t="shared" si="129"/>
        <v>1057.8183770777214</v>
      </c>
      <c r="BC81" s="4">
        <f t="shared" si="224"/>
        <v>163.9681953573093</v>
      </c>
      <c r="BD81" s="11">
        <f t="shared" si="130"/>
        <v>893.85018172041214</v>
      </c>
      <c r="BE81" s="8">
        <f t="shared" si="190"/>
        <v>1299.6398893511964</v>
      </c>
      <c r="BG81" s="11">
        <f t="shared" si="131"/>
        <v>1299.6398893511964</v>
      </c>
      <c r="BH81" s="4">
        <f t="shared" si="225"/>
        <v>201.45198068877156</v>
      </c>
      <c r="BI81" s="11">
        <f t="shared" si="132"/>
        <v>1098.1879086624249</v>
      </c>
      <c r="BJ81" s="8">
        <f t="shared" si="191"/>
        <v>1197.557074962328</v>
      </c>
      <c r="BL81" s="11">
        <f t="shared" si="133"/>
        <v>1197.557074962328</v>
      </c>
      <c r="BM81" s="4">
        <f t="shared" si="226"/>
        <v>185.62853196161061</v>
      </c>
      <c r="BN81" s="11">
        <f t="shared" si="134"/>
        <v>1011.9285430007174</v>
      </c>
      <c r="BO81" s="8">
        <f t="shared" si="192"/>
        <v>1103.4925593952623</v>
      </c>
      <c r="BQ81" s="11">
        <f t="shared" si="135"/>
        <v>1103.4925593952623</v>
      </c>
      <c r="BR81" s="4">
        <f t="shared" si="227"/>
        <v>171.04796766162204</v>
      </c>
      <c r="BS81" s="11">
        <f t="shared" si="136"/>
        <v>932.44459173364032</v>
      </c>
      <c r="BT81" s="8">
        <f t="shared" si="193"/>
        <v>1016.8165293324424</v>
      </c>
      <c r="BV81" s="11">
        <f t="shared" si="137"/>
        <v>1016.8165293324424</v>
      </c>
      <c r="BW81" s="4">
        <f t="shared" si="228"/>
        <v>157.61266294570459</v>
      </c>
      <c r="BX81" s="11">
        <f t="shared" si="216"/>
        <v>859.2038663867379</v>
      </c>
      <c r="BY81" s="8">
        <f t="shared" si="194"/>
        <v>936.94864140296704</v>
      </c>
      <c r="CA81" s="11">
        <f t="shared" si="138"/>
        <v>936.94864140296704</v>
      </c>
      <c r="CB81" s="4">
        <f t="shared" si="229"/>
        <v>145.23266110930831</v>
      </c>
      <c r="CC81" s="11">
        <f t="shared" si="139"/>
        <v>791.71598029365873</v>
      </c>
      <c r="CD81" s="8">
        <f t="shared" si="195"/>
        <v>894.8571606365806</v>
      </c>
      <c r="CF81" s="11">
        <f t="shared" si="140"/>
        <v>894.8571606365806</v>
      </c>
      <c r="CG81" s="4">
        <f t="shared" si="230"/>
        <v>138.70822904163381</v>
      </c>
      <c r="CH81" s="11">
        <f t="shared" si="141"/>
        <v>756.14893159494682</v>
      </c>
      <c r="CI81" s="8">
        <f t="shared" si="196"/>
        <v>854.65659755214256</v>
      </c>
      <c r="CK81" s="11">
        <f t="shared" si="142"/>
        <v>854.65659755214256</v>
      </c>
      <c r="CL81" s="4">
        <f t="shared" si="231"/>
        <v>132.47690056016742</v>
      </c>
      <c r="CM81" s="11">
        <f t="shared" si="143"/>
        <v>722.17969699197511</v>
      </c>
      <c r="CN81" s="8">
        <f t="shared" si="197"/>
        <v>816.26200456371043</v>
      </c>
      <c r="CP81" s="11">
        <f t="shared" si="144"/>
        <v>816.26200456371043</v>
      </c>
      <c r="CQ81" s="4">
        <f t="shared" si="232"/>
        <v>126.5255082794025</v>
      </c>
      <c r="CR81" s="11">
        <f t="shared" si="145"/>
        <v>689.73649628430792</v>
      </c>
      <c r="CS81" s="8">
        <f t="shared" si="198"/>
        <v>779.59225027068987</v>
      </c>
      <c r="CU81" s="11">
        <f t="shared" si="146"/>
        <v>779.59225027068987</v>
      </c>
      <c r="CV81" s="4">
        <f t="shared" si="233"/>
        <v>120.84147634545856</v>
      </c>
      <c r="CW81" s="11">
        <f t="shared" si="147"/>
        <v>658.75077392523133</v>
      </c>
      <c r="CX81" s="8">
        <f t="shared" si="199"/>
        <v>744.56984801952956</v>
      </c>
      <c r="CZ81" s="11">
        <f t="shared" si="148"/>
        <v>744.56984801952956</v>
      </c>
      <c r="DA81" s="4">
        <f t="shared" si="234"/>
        <v>115.41279386211521</v>
      </c>
      <c r="DB81" s="11">
        <f t="shared" si="149"/>
        <v>629.15705415741434</v>
      </c>
      <c r="DC81" s="8">
        <f t="shared" si="200"/>
        <v>724.8357687676197</v>
      </c>
      <c r="DE81" s="11">
        <f t="shared" si="150"/>
        <v>724.8357687676197</v>
      </c>
      <c r="DF81" s="4">
        <f t="shared" si="235"/>
        <v>112.35389317359366</v>
      </c>
      <c r="DG81" s="11">
        <f t="shared" si="151"/>
        <v>612.48187559402606</v>
      </c>
      <c r="DH81" s="8">
        <f t="shared" si="201"/>
        <v>705.62472155220303</v>
      </c>
      <c r="DJ81" s="11">
        <f t="shared" si="152"/>
        <v>705.62472155220303</v>
      </c>
      <c r="DK81" s="4">
        <f t="shared" si="236"/>
        <v>109.37606558892078</v>
      </c>
      <c r="DL81" s="11">
        <f t="shared" si="153"/>
        <v>596.2486559632822</v>
      </c>
      <c r="DM81" s="8">
        <f t="shared" si="202"/>
        <v>686.92284393218347</v>
      </c>
      <c r="DO81" s="11">
        <f t="shared" si="154"/>
        <v>686.92284393218347</v>
      </c>
      <c r="DP81" s="4">
        <f t="shared" si="237"/>
        <v>106.47716234655203</v>
      </c>
      <c r="DQ81" s="11">
        <f t="shared" si="155"/>
        <v>580.44568158563141</v>
      </c>
      <c r="DR81" s="8">
        <f t="shared" si="203"/>
        <v>668.71664087660497</v>
      </c>
      <c r="DT81" s="11">
        <f t="shared" si="156"/>
        <v>668.71664087660497</v>
      </c>
      <c r="DU81" s="4">
        <f t="shared" si="238"/>
        <v>103.65509163571903</v>
      </c>
      <c r="DV81" s="11">
        <f t="shared" si="157"/>
        <v>565.06154924088594</v>
      </c>
      <c r="DW81" s="8">
        <f t="shared" si="204"/>
        <v>650.99297502681122</v>
      </c>
      <c r="DY81" s="11">
        <f t="shared" si="158"/>
        <v>650.99297502681122</v>
      </c>
      <c r="DZ81" s="4">
        <f t="shared" si="239"/>
        <v>100.90781708700591</v>
      </c>
      <c r="EA81" s="11">
        <f t="shared" si="159"/>
        <v>550.0851579398053</v>
      </c>
      <c r="EB81" s="8">
        <f t="shared" si="205"/>
        <v>640.36291073759844</v>
      </c>
      <c r="ED81" s="11">
        <f t="shared" si="160"/>
        <v>640.36291073759844</v>
      </c>
      <c r="EE81" s="4">
        <f t="shared" si="240"/>
        <v>99.260093341792185</v>
      </c>
      <c r="EF81" s="11">
        <f t="shared" si="161"/>
        <v>541.10281739580626</v>
      </c>
      <c r="EG81" s="8">
        <f t="shared" si="206"/>
        <v>629.90642476816436</v>
      </c>
      <c r="EI81" s="11">
        <f t="shared" si="162"/>
        <v>629.90642476816436</v>
      </c>
      <c r="EJ81" s="4">
        <f t="shared" si="241"/>
        <v>97.63927527761409</v>
      </c>
      <c r="EK81" s="11">
        <f t="shared" si="163"/>
        <v>532.26714949055031</v>
      </c>
      <c r="EL81" s="8">
        <f t="shared" si="207"/>
        <v>619.62068275812487</v>
      </c>
      <c r="EN81" s="11">
        <f t="shared" si="164"/>
        <v>619.62068275812487</v>
      </c>
      <c r="EO81" s="4">
        <f t="shared" si="242"/>
        <v>96.044923551605905</v>
      </c>
      <c r="EP81" s="11">
        <f t="shared" si="165"/>
        <v>523.57575920651902</v>
      </c>
      <c r="EQ81" s="8">
        <f t="shared" si="208"/>
        <v>609.50289662936734</v>
      </c>
      <c r="ES81" s="11">
        <f t="shared" si="166"/>
        <v>609.50289662936734</v>
      </c>
      <c r="ET81" s="4">
        <f t="shared" si="243"/>
        <v>94.476605994931717</v>
      </c>
      <c r="EU81" s="11">
        <f t="shared" si="167"/>
        <v>515.02629063443567</v>
      </c>
      <c r="EV81" s="8">
        <f t="shared" si="209"/>
        <v>599.55032383030652</v>
      </c>
      <c r="EX81" s="11">
        <f t="shared" si="168"/>
        <v>599.55032383030652</v>
      </c>
      <c r="EY81" s="4">
        <f t="shared" si="244"/>
        <v>92.933897495640494</v>
      </c>
      <c r="EZ81" s="11">
        <f t="shared" si="169"/>
        <v>506.61642633466602</v>
      </c>
      <c r="FA81" s="8">
        <f t="shared" si="210"/>
        <v>563.86796639748081</v>
      </c>
      <c r="FC81" s="11">
        <f t="shared" si="170"/>
        <v>563.86796639748081</v>
      </c>
      <c r="FD81" s="4">
        <f t="shared" si="245"/>
        <v>87.402917999407919</v>
      </c>
      <c r="FE81" s="11">
        <f t="shared" si="171"/>
        <v>476.46504839807289</v>
      </c>
      <c r="FF81" s="8">
        <f t="shared" si="211"/>
        <v>558.22026484604396</v>
      </c>
      <c r="FH81" s="11">
        <f t="shared" si="172"/>
        <v>558.22026484604396</v>
      </c>
      <c r="FI81" s="4">
        <f t="shared" si="246"/>
        <v>86.527490372725893</v>
      </c>
      <c r="FJ81" s="11">
        <f t="shared" si="173"/>
        <v>471.69277447331808</v>
      </c>
      <c r="FK81" s="8">
        <f t="shared" si="212"/>
        <v>552.62913067334591</v>
      </c>
      <c r="FM81" s="11">
        <f t="shared" si="174"/>
        <v>552.62913067334591</v>
      </c>
      <c r="FN81" s="4">
        <f t="shared" si="247"/>
        <v>85.660831029152661</v>
      </c>
      <c r="FO81" s="11">
        <f t="shared" si="175"/>
        <v>466.96829964419328</v>
      </c>
      <c r="FP81" s="8">
        <f t="shared" si="213"/>
        <v>547.09399730052166</v>
      </c>
      <c r="FR81" s="11">
        <f t="shared" si="176"/>
        <v>547.09399730052166</v>
      </c>
      <c r="FS81" s="4">
        <f t="shared" si="248"/>
        <v>84.802852145564657</v>
      </c>
      <c r="FT81" s="11">
        <f t="shared" si="177"/>
        <v>462.29114515495701</v>
      </c>
      <c r="FU81" s="8">
        <f t="shared" si="214"/>
        <v>541.61430382355957</v>
      </c>
      <c r="FW81" s="11">
        <f t="shared" si="178"/>
        <v>541.61430382355957</v>
      </c>
      <c r="FX81" s="4">
        <f t="shared" si="249"/>
        <v>83.953466778474677</v>
      </c>
      <c r="FY81" s="11">
        <f t="shared" si="179"/>
        <v>457.66083704508492</v>
      </c>
      <c r="FZ81" s="8">
        <f t="shared" si="215"/>
        <v>538.45045546600102</v>
      </c>
    </row>
    <row r="82" spans="1:182" s="4" customFormat="1" x14ac:dyDescent="0.3">
      <c r="A82" s="4">
        <v>96</v>
      </c>
      <c r="B82" s="4">
        <v>0</v>
      </c>
      <c r="D82" s="4">
        <f t="shared" si="110"/>
        <v>0</v>
      </c>
      <c r="E82" s="4">
        <f t="shared" si="250"/>
        <v>0</v>
      </c>
      <c r="F82" s="11">
        <f t="shared" si="111"/>
        <v>0</v>
      </c>
      <c r="G82" s="8">
        <f t="shared" si="180"/>
        <v>0</v>
      </c>
      <c r="I82" s="11">
        <f t="shared" si="112"/>
        <v>0</v>
      </c>
      <c r="J82" s="4">
        <f t="shared" si="251"/>
        <v>0</v>
      </c>
      <c r="K82" s="11">
        <f t="shared" si="113"/>
        <v>0</v>
      </c>
      <c r="L82" s="8">
        <f t="shared" si="181"/>
        <v>4069.8847022052</v>
      </c>
      <c r="N82" s="11">
        <f t="shared" si="114"/>
        <v>4069.8847022052</v>
      </c>
      <c r="O82" s="4">
        <f t="shared" si="252"/>
        <v>630.85654815001931</v>
      </c>
      <c r="P82" s="11">
        <f t="shared" si="115"/>
        <v>3439.0281540551805</v>
      </c>
      <c r="Q82" s="8">
        <f t="shared" si="182"/>
        <v>3439.0281540551805</v>
      </c>
      <c r="S82" s="11">
        <f t="shared" si="116"/>
        <v>3439.0281540551805</v>
      </c>
      <c r="T82" s="4">
        <f t="shared" si="217"/>
        <v>533.06999804747727</v>
      </c>
      <c r="U82" s="11">
        <f t="shared" si="109"/>
        <v>2905.9581560077031</v>
      </c>
      <c r="V82" s="8">
        <f t="shared" si="183"/>
        <v>2905.9581560077031</v>
      </c>
      <c r="X82" s="11">
        <f t="shared" si="117"/>
        <v>2905.9581560077031</v>
      </c>
      <c r="Y82" s="4">
        <f t="shared" si="218"/>
        <v>450.44094993013005</v>
      </c>
      <c r="Z82" s="11">
        <f t="shared" si="118"/>
        <v>2455.5172060775731</v>
      </c>
      <c r="AA82" s="8">
        <f t="shared" si="184"/>
        <v>2455.5172060775731</v>
      </c>
      <c r="AC82" s="11">
        <f t="shared" si="119"/>
        <v>2455.5172060775731</v>
      </c>
      <c r="AD82" s="4">
        <f t="shared" si="219"/>
        <v>380.61990004526029</v>
      </c>
      <c r="AE82" s="11">
        <f t="shared" si="120"/>
        <v>2074.8973060323128</v>
      </c>
      <c r="AF82" s="8">
        <f t="shared" si="185"/>
        <v>2074.8973060323128</v>
      </c>
      <c r="AH82" s="11">
        <f t="shared" si="121"/>
        <v>2074.8973060323128</v>
      </c>
      <c r="AI82" s="4">
        <f t="shared" si="220"/>
        <v>321.62153181884469</v>
      </c>
      <c r="AJ82" s="11">
        <f t="shared" si="122"/>
        <v>1753.2757742134681</v>
      </c>
      <c r="AK82" s="8">
        <f t="shared" si="186"/>
        <v>1753.2757742134681</v>
      </c>
      <c r="AM82" s="11">
        <f t="shared" si="123"/>
        <v>1753.2757742134681</v>
      </c>
      <c r="AN82" s="4">
        <f t="shared" si="221"/>
        <v>271.76826465773286</v>
      </c>
      <c r="AO82" s="11">
        <f t="shared" si="124"/>
        <v>1481.5075095557354</v>
      </c>
      <c r="AP82" s="8">
        <f t="shared" si="187"/>
        <v>1481.5075095557354</v>
      </c>
      <c r="AR82" s="11">
        <f t="shared" si="125"/>
        <v>1481.5075095557354</v>
      </c>
      <c r="AS82" s="4">
        <f t="shared" si="222"/>
        <v>229.64255302619634</v>
      </c>
      <c r="AT82" s="11">
        <f t="shared" si="126"/>
        <v>1251.8649565295391</v>
      </c>
      <c r="AU82" s="8">
        <f t="shared" si="188"/>
        <v>1251.8649565295391</v>
      </c>
      <c r="AW82" s="11">
        <f t="shared" si="127"/>
        <v>1251.8649565295391</v>
      </c>
      <c r="AX82" s="4">
        <f t="shared" si="223"/>
        <v>194.04657945181773</v>
      </c>
      <c r="AY82" s="11">
        <f t="shared" si="128"/>
        <v>1057.8183770777214</v>
      </c>
      <c r="AZ82" s="8">
        <f t="shared" si="189"/>
        <v>1057.8183770777214</v>
      </c>
      <c r="BB82" s="11">
        <f t="shared" si="129"/>
        <v>1057.8183770777214</v>
      </c>
      <c r="BC82" s="4">
        <f t="shared" si="224"/>
        <v>163.9681953573093</v>
      </c>
      <c r="BD82" s="11">
        <f t="shared" si="130"/>
        <v>893.85018172041214</v>
      </c>
      <c r="BE82" s="8">
        <f t="shared" si="190"/>
        <v>893.85018172041214</v>
      </c>
      <c r="BG82" s="11">
        <f t="shared" si="131"/>
        <v>893.85018172041214</v>
      </c>
      <c r="BH82" s="4">
        <f t="shared" si="225"/>
        <v>138.55214126775419</v>
      </c>
      <c r="BI82" s="11">
        <f t="shared" si="132"/>
        <v>755.29804045265792</v>
      </c>
      <c r="BJ82" s="8">
        <f t="shared" si="191"/>
        <v>1098.1879086624249</v>
      </c>
      <c r="BL82" s="11">
        <f t="shared" si="133"/>
        <v>1098.1879086624249</v>
      </c>
      <c r="BM82" s="4">
        <f t="shared" si="226"/>
        <v>170.22571497012783</v>
      </c>
      <c r="BN82" s="11">
        <f t="shared" si="134"/>
        <v>927.96219369229709</v>
      </c>
      <c r="BO82" s="8">
        <f t="shared" si="192"/>
        <v>1011.9285430007174</v>
      </c>
      <c r="BQ82" s="11">
        <f t="shared" si="135"/>
        <v>1011.9285430007174</v>
      </c>
      <c r="BR82" s="4">
        <f t="shared" si="227"/>
        <v>156.8549957363692</v>
      </c>
      <c r="BS82" s="11">
        <f t="shared" si="136"/>
        <v>855.07354726434812</v>
      </c>
      <c r="BT82" s="8">
        <f t="shared" si="193"/>
        <v>932.44459173364032</v>
      </c>
      <c r="BV82" s="11">
        <f t="shared" si="137"/>
        <v>932.44459173364032</v>
      </c>
      <c r="BW82" s="4">
        <f t="shared" si="228"/>
        <v>144.53450638626467</v>
      </c>
      <c r="BX82" s="11">
        <f t="shared" si="216"/>
        <v>787.91008534737568</v>
      </c>
      <c r="BY82" s="8">
        <f t="shared" si="194"/>
        <v>859.2038663867379</v>
      </c>
      <c r="CA82" s="11">
        <f t="shared" si="138"/>
        <v>859.2038663867379</v>
      </c>
      <c r="CB82" s="4">
        <f t="shared" si="229"/>
        <v>133.18175451314269</v>
      </c>
      <c r="CC82" s="11">
        <f t="shared" si="139"/>
        <v>726.02211187359524</v>
      </c>
      <c r="CD82" s="8">
        <f t="shared" si="195"/>
        <v>791.71598029365873</v>
      </c>
      <c r="CF82" s="11">
        <f t="shared" si="140"/>
        <v>791.71598029365873</v>
      </c>
      <c r="CG82" s="4">
        <f t="shared" si="230"/>
        <v>122.72072724139888</v>
      </c>
      <c r="CH82" s="11">
        <f t="shared" si="141"/>
        <v>668.99525305225984</v>
      </c>
      <c r="CI82" s="8">
        <f t="shared" si="196"/>
        <v>756.14893159494682</v>
      </c>
      <c r="CK82" s="11">
        <f t="shared" si="142"/>
        <v>756.14893159494682</v>
      </c>
      <c r="CL82" s="4">
        <f t="shared" si="231"/>
        <v>117.20762129080633</v>
      </c>
      <c r="CM82" s="11">
        <f t="shared" si="143"/>
        <v>638.94131030414053</v>
      </c>
      <c r="CN82" s="8">
        <f t="shared" si="197"/>
        <v>722.17969699197511</v>
      </c>
      <c r="CP82" s="11">
        <f t="shared" si="144"/>
        <v>722.17969699197511</v>
      </c>
      <c r="CQ82" s="4">
        <f t="shared" si="232"/>
        <v>111.9421861119381</v>
      </c>
      <c r="CR82" s="11">
        <f t="shared" si="145"/>
        <v>610.23751088003701</v>
      </c>
      <c r="CS82" s="8">
        <f t="shared" si="198"/>
        <v>689.73649628430792</v>
      </c>
      <c r="CU82" s="11">
        <f t="shared" si="146"/>
        <v>689.73649628430792</v>
      </c>
      <c r="CV82" s="4">
        <f t="shared" si="233"/>
        <v>106.91329534304543</v>
      </c>
      <c r="CW82" s="11">
        <f t="shared" si="147"/>
        <v>582.82320094126248</v>
      </c>
      <c r="CX82" s="8">
        <f t="shared" si="199"/>
        <v>658.75077392523133</v>
      </c>
      <c r="CZ82" s="11">
        <f t="shared" si="148"/>
        <v>658.75077392523133</v>
      </c>
      <c r="DA82" s="4">
        <f t="shared" si="234"/>
        <v>102.11032246305442</v>
      </c>
      <c r="DB82" s="11">
        <f t="shared" si="149"/>
        <v>556.64045146217688</v>
      </c>
      <c r="DC82" s="8">
        <f t="shared" si="200"/>
        <v>629.15705415741434</v>
      </c>
      <c r="DE82" s="11">
        <f t="shared" si="150"/>
        <v>629.15705415741434</v>
      </c>
      <c r="DF82" s="4">
        <f t="shared" si="235"/>
        <v>97.523118336724167</v>
      </c>
      <c r="DG82" s="11">
        <f t="shared" si="151"/>
        <v>531.63393582069011</v>
      </c>
      <c r="DH82" s="8">
        <f t="shared" si="201"/>
        <v>612.48187559402606</v>
      </c>
      <c r="DJ82" s="11">
        <f t="shared" si="152"/>
        <v>612.48187559402606</v>
      </c>
      <c r="DK82" s="4">
        <f t="shared" si="236"/>
        <v>94.938365608327601</v>
      </c>
      <c r="DL82" s="11">
        <f t="shared" si="153"/>
        <v>517.54350998569851</v>
      </c>
      <c r="DM82" s="8">
        <f t="shared" si="202"/>
        <v>596.2486559632822</v>
      </c>
      <c r="DO82" s="11">
        <f t="shared" si="154"/>
        <v>596.2486559632822</v>
      </c>
      <c r="DP82" s="4">
        <f t="shared" si="237"/>
        <v>92.422119166244528</v>
      </c>
      <c r="DQ82" s="11">
        <f t="shared" si="155"/>
        <v>503.82653679703765</v>
      </c>
      <c r="DR82" s="8">
        <f t="shared" si="203"/>
        <v>580.44568158563141</v>
      </c>
      <c r="DT82" s="11">
        <f t="shared" si="156"/>
        <v>580.44568158563141</v>
      </c>
      <c r="DU82" s="4">
        <f t="shared" si="238"/>
        <v>89.972563319862388</v>
      </c>
      <c r="DV82" s="11">
        <f t="shared" si="157"/>
        <v>490.47311826576902</v>
      </c>
      <c r="DW82" s="8">
        <f t="shared" si="204"/>
        <v>565.06154924088594</v>
      </c>
      <c r="DY82" s="11">
        <f t="shared" si="158"/>
        <v>565.06154924088594</v>
      </c>
      <c r="DZ82" s="4">
        <f t="shared" si="239"/>
        <v>87.587930501632769</v>
      </c>
      <c r="EA82" s="11">
        <f t="shared" si="159"/>
        <v>477.4736187392532</v>
      </c>
      <c r="EB82" s="8">
        <f t="shared" si="205"/>
        <v>550.0851579398053</v>
      </c>
      <c r="ED82" s="11">
        <f t="shared" si="160"/>
        <v>550.0851579398053</v>
      </c>
      <c r="EE82" s="4">
        <f t="shared" si="240"/>
        <v>85.266499991617465</v>
      </c>
      <c r="EF82" s="11">
        <f t="shared" si="161"/>
        <v>464.81865794818782</v>
      </c>
      <c r="EG82" s="8">
        <f t="shared" si="206"/>
        <v>541.10281739580626</v>
      </c>
      <c r="EI82" s="11">
        <f t="shared" si="162"/>
        <v>541.10281739580626</v>
      </c>
      <c r="EJ82" s="4">
        <f t="shared" si="241"/>
        <v>83.874183313254349</v>
      </c>
      <c r="EK82" s="11">
        <f t="shared" si="163"/>
        <v>457.22863408255193</v>
      </c>
      <c r="EL82" s="8">
        <f t="shared" si="207"/>
        <v>532.26714949055031</v>
      </c>
      <c r="EN82" s="11">
        <f t="shared" si="164"/>
        <v>532.26714949055031</v>
      </c>
      <c r="EO82" s="4">
        <f t="shared" si="242"/>
        <v>82.504601773932251</v>
      </c>
      <c r="EP82" s="11">
        <f t="shared" si="165"/>
        <v>449.76254771661809</v>
      </c>
      <c r="EQ82" s="8">
        <f t="shared" si="208"/>
        <v>523.57575920651902</v>
      </c>
      <c r="ES82" s="11">
        <f t="shared" si="166"/>
        <v>523.57575920651902</v>
      </c>
      <c r="ET82" s="4">
        <f t="shared" si="243"/>
        <v>81.157384131565692</v>
      </c>
      <c r="EU82" s="11">
        <f t="shared" si="167"/>
        <v>442.41837507495336</v>
      </c>
      <c r="EV82" s="8">
        <f t="shared" si="209"/>
        <v>515.02629063443567</v>
      </c>
      <c r="EX82" s="11">
        <f t="shared" si="168"/>
        <v>515.02629063443567</v>
      </c>
      <c r="EY82" s="4">
        <f t="shared" si="244"/>
        <v>79.832165206081342</v>
      </c>
      <c r="EZ82" s="11">
        <f t="shared" si="169"/>
        <v>435.19412542835431</v>
      </c>
      <c r="FA82" s="8">
        <f t="shared" si="210"/>
        <v>506.61642633466602</v>
      </c>
      <c r="FC82" s="11">
        <f t="shared" si="170"/>
        <v>506.61642633466602</v>
      </c>
      <c r="FD82" s="4">
        <f t="shared" si="245"/>
        <v>78.528585780431243</v>
      </c>
      <c r="FE82" s="11">
        <f t="shared" si="171"/>
        <v>428.08784055423479</v>
      </c>
      <c r="FF82" s="8">
        <f t="shared" si="211"/>
        <v>476.46504839807289</v>
      </c>
      <c r="FH82" s="11">
        <f t="shared" si="172"/>
        <v>476.46504839807289</v>
      </c>
      <c r="FI82" s="4">
        <f t="shared" si="246"/>
        <v>73.854941291991693</v>
      </c>
      <c r="FJ82" s="11">
        <f t="shared" si="173"/>
        <v>402.61010710608122</v>
      </c>
      <c r="FK82" s="8">
        <f t="shared" si="212"/>
        <v>471.69277447331808</v>
      </c>
      <c r="FM82" s="11">
        <f t="shared" si="174"/>
        <v>471.69277447331808</v>
      </c>
      <c r="FN82" s="4">
        <f t="shared" si="247"/>
        <v>73.115210200011148</v>
      </c>
      <c r="FO82" s="11">
        <f t="shared" si="175"/>
        <v>398.57756427330696</v>
      </c>
      <c r="FP82" s="8">
        <f t="shared" si="213"/>
        <v>466.96829964419328</v>
      </c>
      <c r="FR82" s="11">
        <f t="shared" si="176"/>
        <v>466.96829964419328</v>
      </c>
      <c r="FS82" s="4">
        <f t="shared" si="248"/>
        <v>72.382888254647824</v>
      </c>
      <c r="FT82" s="11">
        <f t="shared" si="177"/>
        <v>394.58541138954547</v>
      </c>
      <c r="FU82" s="8">
        <f t="shared" si="214"/>
        <v>462.29114515495701</v>
      </c>
      <c r="FW82" s="11">
        <f t="shared" si="178"/>
        <v>462.29114515495701</v>
      </c>
      <c r="FX82" s="4">
        <f t="shared" si="249"/>
        <v>71.657901245889263</v>
      </c>
      <c r="FY82" s="11">
        <f t="shared" si="179"/>
        <v>390.63324390906774</v>
      </c>
      <c r="FZ82" s="8">
        <f t="shared" si="215"/>
        <v>457.66083704508492</v>
      </c>
    </row>
    <row r="83" spans="1:182" s="4" customFormat="1" x14ac:dyDescent="0.3">
      <c r="A83" s="4">
        <v>97</v>
      </c>
      <c r="B83" s="4">
        <v>0</v>
      </c>
      <c r="D83" s="4">
        <f t="shared" si="110"/>
        <v>0</v>
      </c>
      <c r="E83" s="4">
        <f t="shared" si="250"/>
        <v>0</v>
      </c>
      <c r="F83" s="11">
        <f t="shared" si="111"/>
        <v>0</v>
      </c>
      <c r="G83" s="8">
        <f t="shared" si="180"/>
        <v>0</v>
      </c>
      <c r="I83" s="11">
        <f t="shared" si="112"/>
        <v>0</v>
      </c>
      <c r="J83" s="4">
        <f t="shared" si="251"/>
        <v>0</v>
      </c>
      <c r="K83" s="11">
        <f t="shared" si="113"/>
        <v>0</v>
      </c>
      <c r="L83" s="8">
        <f t="shared" si="181"/>
        <v>0</v>
      </c>
      <c r="N83" s="11">
        <f t="shared" si="114"/>
        <v>0</v>
      </c>
      <c r="O83" s="4">
        <f t="shared" si="252"/>
        <v>0</v>
      </c>
      <c r="P83" s="11">
        <f t="shared" si="115"/>
        <v>0</v>
      </c>
      <c r="Q83" s="8">
        <f t="shared" si="182"/>
        <v>3439.0281540551805</v>
      </c>
      <c r="S83" s="11">
        <f t="shared" si="116"/>
        <v>3439.0281540551805</v>
      </c>
      <c r="T83" s="4">
        <f t="shared" si="217"/>
        <v>533.06999804747727</v>
      </c>
      <c r="U83" s="11">
        <f t="shared" si="109"/>
        <v>2905.9581560077031</v>
      </c>
      <c r="V83" s="8">
        <f t="shared" si="183"/>
        <v>2905.9581560077031</v>
      </c>
      <c r="X83" s="11">
        <f t="shared" si="117"/>
        <v>2905.9581560077031</v>
      </c>
      <c r="Y83" s="4">
        <f t="shared" si="218"/>
        <v>450.44094993013005</v>
      </c>
      <c r="Z83" s="11">
        <f t="shared" si="118"/>
        <v>2455.5172060775731</v>
      </c>
      <c r="AA83" s="8">
        <f t="shared" si="184"/>
        <v>2455.5172060775731</v>
      </c>
      <c r="AC83" s="11">
        <f t="shared" si="119"/>
        <v>2455.5172060775731</v>
      </c>
      <c r="AD83" s="4">
        <f t="shared" si="219"/>
        <v>380.61990004526029</v>
      </c>
      <c r="AE83" s="11">
        <f t="shared" si="120"/>
        <v>2074.8973060323128</v>
      </c>
      <c r="AF83" s="8">
        <f t="shared" si="185"/>
        <v>2074.8973060323128</v>
      </c>
      <c r="AH83" s="11">
        <f t="shared" si="121"/>
        <v>2074.8973060323128</v>
      </c>
      <c r="AI83" s="4">
        <f t="shared" si="220"/>
        <v>321.62153181884469</v>
      </c>
      <c r="AJ83" s="11">
        <f t="shared" si="122"/>
        <v>1753.2757742134681</v>
      </c>
      <c r="AK83" s="8">
        <f t="shared" si="186"/>
        <v>1753.2757742134681</v>
      </c>
      <c r="AM83" s="11">
        <f t="shared" si="123"/>
        <v>1753.2757742134681</v>
      </c>
      <c r="AN83" s="4">
        <f t="shared" si="221"/>
        <v>271.76826465773286</v>
      </c>
      <c r="AO83" s="11">
        <f t="shared" si="124"/>
        <v>1481.5075095557354</v>
      </c>
      <c r="AP83" s="8">
        <f t="shared" si="187"/>
        <v>1481.5075095557354</v>
      </c>
      <c r="AR83" s="11">
        <f t="shared" si="125"/>
        <v>1481.5075095557354</v>
      </c>
      <c r="AS83" s="4">
        <f t="shared" si="222"/>
        <v>229.64255302619634</v>
      </c>
      <c r="AT83" s="11">
        <f t="shared" si="126"/>
        <v>1251.8649565295391</v>
      </c>
      <c r="AU83" s="8">
        <f t="shared" si="188"/>
        <v>1251.8649565295391</v>
      </c>
      <c r="AW83" s="11">
        <f t="shared" si="127"/>
        <v>1251.8649565295391</v>
      </c>
      <c r="AX83" s="4">
        <f t="shared" si="223"/>
        <v>194.04657945181773</v>
      </c>
      <c r="AY83" s="11">
        <f t="shared" si="128"/>
        <v>1057.8183770777214</v>
      </c>
      <c r="AZ83" s="8">
        <f t="shared" si="189"/>
        <v>1057.8183770777214</v>
      </c>
      <c r="BB83" s="11">
        <f t="shared" si="129"/>
        <v>1057.8183770777214</v>
      </c>
      <c r="BC83" s="4">
        <f t="shared" si="224"/>
        <v>163.9681953573093</v>
      </c>
      <c r="BD83" s="11">
        <f t="shared" si="130"/>
        <v>893.85018172041214</v>
      </c>
      <c r="BE83" s="8">
        <f t="shared" si="190"/>
        <v>893.85018172041214</v>
      </c>
      <c r="BG83" s="11">
        <f t="shared" si="131"/>
        <v>893.85018172041214</v>
      </c>
      <c r="BH83" s="4">
        <f t="shared" si="225"/>
        <v>138.55214126775419</v>
      </c>
      <c r="BI83" s="11">
        <f t="shared" si="132"/>
        <v>755.29804045265792</v>
      </c>
      <c r="BJ83" s="8">
        <f t="shared" si="191"/>
        <v>755.29804045265792</v>
      </c>
      <c r="BL83" s="11">
        <f t="shared" si="133"/>
        <v>755.29804045265792</v>
      </c>
      <c r="BM83" s="4">
        <f t="shared" si="226"/>
        <v>117.07572805840469</v>
      </c>
      <c r="BN83" s="11">
        <f t="shared" si="134"/>
        <v>638.22231239425321</v>
      </c>
      <c r="BO83" s="8">
        <f t="shared" si="192"/>
        <v>927.96219369229709</v>
      </c>
      <c r="BQ83" s="11">
        <f t="shared" si="135"/>
        <v>927.96219369229709</v>
      </c>
      <c r="BR83" s="4">
        <f t="shared" si="227"/>
        <v>143.8397077954682</v>
      </c>
      <c r="BS83" s="11">
        <f t="shared" si="136"/>
        <v>784.12248589682895</v>
      </c>
      <c r="BT83" s="8">
        <f t="shared" si="193"/>
        <v>855.07354726434812</v>
      </c>
      <c r="BV83" s="11">
        <f t="shared" si="137"/>
        <v>855.07354726434812</v>
      </c>
      <c r="BW83" s="4">
        <f t="shared" si="228"/>
        <v>132.54153026725754</v>
      </c>
      <c r="BX83" s="11">
        <f t="shared" si="216"/>
        <v>722.53201699709052</v>
      </c>
      <c r="BY83" s="8">
        <f t="shared" si="194"/>
        <v>787.91008534737568</v>
      </c>
      <c r="CA83" s="11">
        <f t="shared" si="138"/>
        <v>787.91008534737568</v>
      </c>
      <c r="CB83" s="4">
        <f t="shared" si="229"/>
        <v>122.13079068935532</v>
      </c>
      <c r="CC83" s="11">
        <f t="shared" si="139"/>
        <v>665.77929465802038</v>
      </c>
      <c r="CD83" s="8">
        <f t="shared" si="195"/>
        <v>726.02211187359524</v>
      </c>
      <c r="CF83" s="11">
        <f t="shared" si="140"/>
        <v>726.02211187359524</v>
      </c>
      <c r="CG83" s="4">
        <f t="shared" si="230"/>
        <v>112.53778347307851</v>
      </c>
      <c r="CH83" s="11">
        <f t="shared" si="141"/>
        <v>613.48432840051669</v>
      </c>
      <c r="CI83" s="8">
        <f t="shared" si="196"/>
        <v>668.99525305225984</v>
      </c>
      <c r="CK83" s="11">
        <f t="shared" si="142"/>
        <v>668.99525305225984</v>
      </c>
      <c r="CL83" s="4">
        <f t="shared" si="231"/>
        <v>103.6982781946186</v>
      </c>
      <c r="CM83" s="11">
        <f t="shared" si="143"/>
        <v>565.2969748576412</v>
      </c>
      <c r="CN83" s="8">
        <f t="shared" si="197"/>
        <v>638.94131030414053</v>
      </c>
      <c r="CP83" s="11">
        <f t="shared" si="144"/>
        <v>638.94131030414053</v>
      </c>
      <c r="CQ83" s="4">
        <f t="shared" si="232"/>
        <v>99.039736745003609</v>
      </c>
      <c r="CR83" s="11">
        <f t="shared" si="145"/>
        <v>539.90157355913698</v>
      </c>
      <c r="CS83" s="8">
        <f t="shared" si="198"/>
        <v>610.23751088003701</v>
      </c>
      <c r="CU83" s="11">
        <f t="shared" si="146"/>
        <v>610.23751088003701</v>
      </c>
      <c r="CV83" s="4">
        <f t="shared" si="233"/>
        <v>94.590475611471021</v>
      </c>
      <c r="CW83" s="11">
        <f t="shared" si="147"/>
        <v>515.64703526856601</v>
      </c>
      <c r="CX83" s="8">
        <f t="shared" si="199"/>
        <v>582.82320094126248</v>
      </c>
      <c r="CZ83" s="11">
        <f t="shared" si="148"/>
        <v>582.82320094126248</v>
      </c>
      <c r="DA83" s="4">
        <f t="shared" si="234"/>
        <v>90.341093085101335</v>
      </c>
      <c r="DB83" s="11">
        <f t="shared" si="149"/>
        <v>492.48210785616118</v>
      </c>
      <c r="DC83" s="8">
        <f t="shared" si="200"/>
        <v>556.64045146217688</v>
      </c>
      <c r="DE83" s="11">
        <f t="shared" si="150"/>
        <v>556.64045146217688</v>
      </c>
      <c r="DF83" s="4">
        <f t="shared" si="235"/>
        <v>86.282609819346192</v>
      </c>
      <c r="DG83" s="11">
        <f t="shared" si="151"/>
        <v>470.35784164283069</v>
      </c>
      <c r="DH83" s="8">
        <f t="shared" si="201"/>
        <v>531.63393582069011</v>
      </c>
      <c r="DJ83" s="11">
        <f t="shared" si="152"/>
        <v>531.63393582069011</v>
      </c>
      <c r="DK83" s="4">
        <f t="shared" si="236"/>
        <v>82.40644985582189</v>
      </c>
      <c r="DL83" s="11">
        <f t="shared" si="153"/>
        <v>449.22748596486821</v>
      </c>
      <c r="DM83" s="8">
        <f t="shared" si="202"/>
        <v>517.54350998569851</v>
      </c>
      <c r="DO83" s="11">
        <f t="shared" si="154"/>
        <v>517.54350998569851</v>
      </c>
      <c r="DP83" s="4">
        <f t="shared" si="237"/>
        <v>80.222349308843192</v>
      </c>
      <c r="DQ83" s="11">
        <f t="shared" si="155"/>
        <v>437.3211606768553</v>
      </c>
      <c r="DR83" s="8">
        <f t="shared" si="203"/>
        <v>503.82653679703765</v>
      </c>
      <c r="DT83" s="11">
        <f t="shared" si="156"/>
        <v>503.82653679703765</v>
      </c>
      <c r="DU83" s="4">
        <f t="shared" si="238"/>
        <v>78.096136162761624</v>
      </c>
      <c r="DV83" s="11">
        <f t="shared" si="157"/>
        <v>425.73040063427601</v>
      </c>
      <c r="DW83" s="8">
        <f t="shared" si="204"/>
        <v>490.47311826576902</v>
      </c>
      <c r="DY83" s="11">
        <f t="shared" si="158"/>
        <v>490.47311826576902</v>
      </c>
      <c r="DZ83" s="4">
        <f t="shared" si="239"/>
        <v>76.026276169903795</v>
      </c>
      <c r="EA83" s="11">
        <f t="shared" si="159"/>
        <v>414.44684209586524</v>
      </c>
      <c r="EB83" s="8">
        <f t="shared" si="205"/>
        <v>477.4736187392532</v>
      </c>
      <c r="ED83" s="11">
        <f t="shared" si="160"/>
        <v>477.4736187392532</v>
      </c>
      <c r="EE83" s="4">
        <f t="shared" si="240"/>
        <v>74.01127574629669</v>
      </c>
      <c r="EF83" s="11">
        <f t="shared" si="161"/>
        <v>403.46234299295651</v>
      </c>
      <c r="EG83" s="8">
        <f t="shared" si="206"/>
        <v>464.81865794818782</v>
      </c>
      <c r="EI83" s="11">
        <f t="shared" si="162"/>
        <v>464.81865794818782</v>
      </c>
      <c r="EJ83" s="4">
        <f t="shared" si="241"/>
        <v>72.049680893916801</v>
      </c>
      <c r="EK83" s="11">
        <f t="shared" si="163"/>
        <v>392.76897705427103</v>
      </c>
      <c r="EL83" s="8">
        <f t="shared" si="207"/>
        <v>457.22863408255193</v>
      </c>
      <c r="EN83" s="11">
        <f t="shared" si="164"/>
        <v>457.22863408255193</v>
      </c>
      <c r="EO83" s="4">
        <f t="shared" si="242"/>
        <v>70.873181654600046</v>
      </c>
      <c r="EP83" s="11">
        <f t="shared" si="165"/>
        <v>386.35545242795189</v>
      </c>
      <c r="EQ83" s="8">
        <f t="shared" si="208"/>
        <v>449.76254771661809</v>
      </c>
      <c r="ES83" s="11">
        <f t="shared" si="166"/>
        <v>449.76254771661809</v>
      </c>
      <c r="ET83" s="4">
        <f t="shared" si="243"/>
        <v>69.715893471362108</v>
      </c>
      <c r="EU83" s="11">
        <f t="shared" si="167"/>
        <v>380.04665424525598</v>
      </c>
      <c r="EV83" s="8">
        <f t="shared" si="209"/>
        <v>442.41837507495336</v>
      </c>
      <c r="EX83" s="11">
        <f t="shared" si="168"/>
        <v>442.41837507495336</v>
      </c>
      <c r="EY83" s="4">
        <f t="shared" si="244"/>
        <v>68.577502646868226</v>
      </c>
      <c r="EZ83" s="11">
        <f t="shared" si="169"/>
        <v>373.84087242808516</v>
      </c>
      <c r="FA83" s="8">
        <f t="shared" si="210"/>
        <v>435.19412542835431</v>
      </c>
      <c r="FC83" s="11">
        <f t="shared" si="170"/>
        <v>435.19412542835431</v>
      </c>
      <c r="FD83" s="4">
        <f t="shared" si="245"/>
        <v>67.457700606147498</v>
      </c>
      <c r="FE83" s="11">
        <f t="shared" si="171"/>
        <v>367.7364248222068</v>
      </c>
      <c r="FF83" s="8">
        <f t="shared" si="211"/>
        <v>428.08784055423479</v>
      </c>
      <c r="FH83" s="11">
        <f t="shared" si="172"/>
        <v>428.08784055423479</v>
      </c>
      <c r="FI83" s="4">
        <f t="shared" si="246"/>
        <v>66.356183812949723</v>
      </c>
      <c r="FJ83" s="11">
        <f t="shared" si="173"/>
        <v>361.73165674128506</v>
      </c>
      <c r="FK83" s="8">
        <f t="shared" si="212"/>
        <v>402.61010710608122</v>
      </c>
      <c r="FM83" s="11">
        <f t="shared" si="174"/>
        <v>402.61010710608122</v>
      </c>
      <c r="FN83" s="4">
        <f t="shared" si="247"/>
        <v>62.406982262085229</v>
      </c>
      <c r="FO83" s="11">
        <f t="shared" si="175"/>
        <v>340.20312484399597</v>
      </c>
      <c r="FP83" s="8">
        <f t="shared" si="213"/>
        <v>398.57756427330696</v>
      </c>
      <c r="FR83" s="11">
        <f t="shared" si="176"/>
        <v>398.57756427330696</v>
      </c>
      <c r="FS83" s="4">
        <f t="shared" si="248"/>
        <v>61.781913927748221</v>
      </c>
      <c r="FT83" s="11">
        <f t="shared" si="177"/>
        <v>336.79565034555873</v>
      </c>
      <c r="FU83" s="8">
        <f t="shared" si="214"/>
        <v>394.58541138954547</v>
      </c>
      <c r="FW83" s="11">
        <f t="shared" si="178"/>
        <v>394.58541138954547</v>
      </c>
      <c r="FX83" s="4">
        <f t="shared" si="249"/>
        <v>61.163106277847888</v>
      </c>
      <c r="FY83" s="11">
        <f t="shared" si="179"/>
        <v>333.4223051116976</v>
      </c>
      <c r="FZ83" s="8">
        <f t="shared" si="215"/>
        <v>390.63324390906774</v>
      </c>
    </row>
    <row r="84" spans="1:182" s="4" customFormat="1" x14ac:dyDescent="0.3">
      <c r="A84" s="4">
        <v>98</v>
      </c>
      <c r="B84" s="4">
        <v>0</v>
      </c>
      <c r="D84" s="4">
        <f t="shared" si="110"/>
        <v>0</v>
      </c>
      <c r="E84" s="4">
        <f t="shared" si="250"/>
        <v>0</v>
      </c>
      <c r="F84" s="11">
        <f t="shared" si="111"/>
        <v>0</v>
      </c>
      <c r="G84" s="8">
        <f t="shared" si="180"/>
        <v>0</v>
      </c>
      <c r="I84" s="11">
        <f t="shared" si="112"/>
        <v>0</v>
      </c>
      <c r="J84" s="4">
        <f t="shared" si="251"/>
        <v>0</v>
      </c>
      <c r="K84" s="11">
        <f t="shared" si="113"/>
        <v>0</v>
      </c>
      <c r="L84" s="8">
        <f t="shared" si="181"/>
        <v>0</v>
      </c>
      <c r="N84" s="11">
        <f t="shared" si="114"/>
        <v>0</v>
      </c>
      <c r="O84" s="4">
        <f t="shared" si="252"/>
        <v>0</v>
      </c>
      <c r="P84" s="11">
        <f t="shared" si="115"/>
        <v>0</v>
      </c>
      <c r="Q84" s="8">
        <f t="shared" si="182"/>
        <v>0</v>
      </c>
      <c r="S84" s="11">
        <f t="shared" si="116"/>
        <v>0</v>
      </c>
      <c r="T84" s="4">
        <f t="shared" si="217"/>
        <v>0</v>
      </c>
      <c r="U84" s="11">
        <f t="shared" si="109"/>
        <v>0</v>
      </c>
      <c r="V84" s="8">
        <f t="shared" si="183"/>
        <v>2905.9581560077031</v>
      </c>
      <c r="X84" s="11">
        <f t="shared" si="117"/>
        <v>2905.9581560077031</v>
      </c>
      <c r="Y84" s="4">
        <f t="shared" si="218"/>
        <v>450.44094993013005</v>
      </c>
      <c r="Z84" s="11">
        <f t="shared" si="118"/>
        <v>2455.5172060775731</v>
      </c>
      <c r="AA84" s="8">
        <f t="shared" si="184"/>
        <v>2455.5172060775731</v>
      </c>
      <c r="AC84" s="11">
        <f t="shared" si="119"/>
        <v>2455.5172060775731</v>
      </c>
      <c r="AD84" s="4">
        <f t="shared" si="219"/>
        <v>380.61990004526029</v>
      </c>
      <c r="AE84" s="11">
        <f t="shared" si="120"/>
        <v>2074.8973060323128</v>
      </c>
      <c r="AF84" s="8">
        <f t="shared" si="185"/>
        <v>2074.8973060323128</v>
      </c>
      <c r="AH84" s="11">
        <f t="shared" si="121"/>
        <v>2074.8973060323128</v>
      </c>
      <c r="AI84" s="4">
        <f t="shared" si="220"/>
        <v>321.62153181884469</v>
      </c>
      <c r="AJ84" s="11">
        <f t="shared" si="122"/>
        <v>1753.2757742134681</v>
      </c>
      <c r="AK84" s="8">
        <f t="shared" si="186"/>
        <v>1753.2757742134681</v>
      </c>
      <c r="AM84" s="11">
        <f t="shared" si="123"/>
        <v>1753.2757742134681</v>
      </c>
      <c r="AN84" s="4">
        <f t="shared" si="221"/>
        <v>271.76826465773286</v>
      </c>
      <c r="AO84" s="11">
        <f t="shared" si="124"/>
        <v>1481.5075095557354</v>
      </c>
      <c r="AP84" s="8">
        <f t="shared" si="187"/>
        <v>1481.5075095557354</v>
      </c>
      <c r="AR84" s="11">
        <f t="shared" si="125"/>
        <v>1481.5075095557354</v>
      </c>
      <c r="AS84" s="4">
        <f t="shared" si="222"/>
        <v>229.64255302619634</v>
      </c>
      <c r="AT84" s="11">
        <f t="shared" si="126"/>
        <v>1251.8649565295391</v>
      </c>
      <c r="AU84" s="8">
        <f t="shared" si="188"/>
        <v>1251.8649565295391</v>
      </c>
      <c r="AW84" s="11">
        <f t="shared" si="127"/>
        <v>1251.8649565295391</v>
      </c>
      <c r="AX84" s="4">
        <f t="shared" si="223"/>
        <v>194.04657945181773</v>
      </c>
      <c r="AY84" s="11">
        <f t="shared" si="128"/>
        <v>1057.8183770777214</v>
      </c>
      <c r="AZ84" s="8">
        <f t="shared" si="189"/>
        <v>1057.8183770777214</v>
      </c>
      <c r="BB84" s="11">
        <f t="shared" si="129"/>
        <v>1057.8183770777214</v>
      </c>
      <c r="BC84" s="4">
        <f t="shared" si="224"/>
        <v>163.9681953573093</v>
      </c>
      <c r="BD84" s="11">
        <f t="shared" si="130"/>
        <v>893.85018172041214</v>
      </c>
      <c r="BE84" s="8">
        <f t="shared" si="190"/>
        <v>893.85018172041214</v>
      </c>
      <c r="BG84" s="11">
        <f t="shared" si="131"/>
        <v>893.85018172041214</v>
      </c>
      <c r="BH84" s="4">
        <f t="shared" si="225"/>
        <v>138.55214126775419</v>
      </c>
      <c r="BI84" s="11">
        <f t="shared" si="132"/>
        <v>755.29804045265792</v>
      </c>
      <c r="BJ84" s="8">
        <f t="shared" si="191"/>
        <v>755.29804045265792</v>
      </c>
      <c r="BL84" s="11">
        <f t="shared" si="133"/>
        <v>755.29804045265792</v>
      </c>
      <c r="BM84" s="4">
        <f t="shared" si="226"/>
        <v>117.07572805840469</v>
      </c>
      <c r="BN84" s="11">
        <f t="shared" si="134"/>
        <v>638.22231239425321</v>
      </c>
      <c r="BO84" s="8">
        <f t="shared" si="192"/>
        <v>638.22231239425321</v>
      </c>
      <c r="BQ84" s="11">
        <f t="shared" si="135"/>
        <v>638.22231239425321</v>
      </c>
      <c r="BR84" s="4">
        <f t="shared" si="227"/>
        <v>98.928287754983614</v>
      </c>
      <c r="BS84" s="11">
        <f t="shared" si="136"/>
        <v>539.29402463926954</v>
      </c>
      <c r="BT84" s="8">
        <f t="shared" si="193"/>
        <v>784.12248589682895</v>
      </c>
      <c r="BV84" s="11">
        <f t="shared" si="137"/>
        <v>784.12248589682895</v>
      </c>
      <c r="BW84" s="4">
        <f t="shared" si="228"/>
        <v>121.54369004892388</v>
      </c>
      <c r="BX84" s="11">
        <f t="shared" si="216"/>
        <v>662.5787958479051</v>
      </c>
      <c r="BY84" s="8">
        <f t="shared" si="194"/>
        <v>722.53201699709052</v>
      </c>
      <c r="CA84" s="11">
        <f t="shared" si="138"/>
        <v>722.53201699709052</v>
      </c>
      <c r="CB84" s="4">
        <f t="shared" si="229"/>
        <v>111.99679782665102</v>
      </c>
      <c r="CC84" s="11">
        <f t="shared" si="139"/>
        <v>610.53521917043952</v>
      </c>
      <c r="CD84" s="8">
        <f t="shared" si="195"/>
        <v>665.77929465802038</v>
      </c>
      <c r="CF84" s="11">
        <f t="shared" si="140"/>
        <v>665.77929465802038</v>
      </c>
      <c r="CG84" s="4">
        <f t="shared" si="230"/>
        <v>103.19978534776111</v>
      </c>
      <c r="CH84" s="11">
        <f t="shared" si="141"/>
        <v>562.57950931025925</v>
      </c>
      <c r="CI84" s="8">
        <f t="shared" si="196"/>
        <v>613.48432840051669</v>
      </c>
      <c r="CK84" s="11">
        <f t="shared" si="142"/>
        <v>613.48432840051669</v>
      </c>
      <c r="CL84" s="4">
        <f t="shared" si="231"/>
        <v>95.093751808050499</v>
      </c>
      <c r="CM84" s="11">
        <f t="shared" si="143"/>
        <v>518.39057659246623</v>
      </c>
      <c r="CN84" s="8">
        <f t="shared" si="197"/>
        <v>565.2969748576412</v>
      </c>
      <c r="CP84" s="11">
        <f t="shared" si="144"/>
        <v>565.2969748576412</v>
      </c>
      <c r="CQ84" s="4">
        <f t="shared" si="232"/>
        <v>87.624422884783542</v>
      </c>
      <c r="CR84" s="11">
        <f t="shared" si="145"/>
        <v>477.67255197285766</v>
      </c>
      <c r="CS84" s="8">
        <f t="shared" si="198"/>
        <v>539.90157355913698</v>
      </c>
      <c r="CU84" s="11">
        <f t="shared" si="146"/>
        <v>539.90157355913698</v>
      </c>
      <c r="CV84" s="4">
        <f t="shared" si="233"/>
        <v>83.687983311107587</v>
      </c>
      <c r="CW84" s="11">
        <f t="shared" si="147"/>
        <v>456.21359024802939</v>
      </c>
      <c r="CX84" s="8">
        <f t="shared" si="199"/>
        <v>515.64703526856601</v>
      </c>
      <c r="CZ84" s="11">
        <f t="shared" si="148"/>
        <v>515.64703526856601</v>
      </c>
      <c r="DA84" s="4">
        <f t="shared" si="234"/>
        <v>79.928384348839344</v>
      </c>
      <c r="DB84" s="11">
        <f t="shared" si="149"/>
        <v>435.71865091972666</v>
      </c>
      <c r="DC84" s="8">
        <f t="shared" si="200"/>
        <v>492.48210785616118</v>
      </c>
      <c r="DE84" s="11">
        <f t="shared" si="150"/>
        <v>492.48210785616118</v>
      </c>
      <c r="DF84" s="4">
        <f t="shared" si="235"/>
        <v>76.337681610352121</v>
      </c>
      <c r="DG84" s="11">
        <f t="shared" si="151"/>
        <v>416.14442624580909</v>
      </c>
      <c r="DH84" s="8">
        <f t="shared" si="201"/>
        <v>470.35784164283069</v>
      </c>
      <c r="DJ84" s="11">
        <f t="shared" si="152"/>
        <v>470.35784164283069</v>
      </c>
      <c r="DK84" s="4">
        <f t="shared" si="236"/>
        <v>72.908287601688613</v>
      </c>
      <c r="DL84" s="11">
        <f t="shared" si="153"/>
        <v>397.44955404114205</v>
      </c>
      <c r="DM84" s="8">
        <f t="shared" si="202"/>
        <v>449.22748596486821</v>
      </c>
      <c r="DO84" s="11">
        <f t="shared" si="154"/>
        <v>449.22748596486821</v>
      </c>
      <c r="DP84" s="4">
        <f t="shared" si="237"/>
        <v>69.632955689470364</v>
      </c>
      <c r="DQ84" s="11">
        <f t="shared" si="155"/>
        <v>379.59453027539786</v>
      </c>
      <c r="DR84" s="8">
        <f t="shared" si="203"/>
        <v>437.3211606768553</v>
      </c>
      <c r="DT84" s="11">
        <f t="shared" si="156"/>
        <v>437.3211606768553</v>
      </c>
      <c r="DU84" s="4">
        <f t="shared" si="238"/>
        <v>67.787403831876631</v>
      </c>
      <c r="DV84" s="11">
        <f t="shared" si="157"/>
        <v>369.53375684497865</v>
      </c>
      <c r="DW84" s="8">
        <f t="shared" si="204"/>
        <v>425.73040063427601</v>
      </c>
      <c r="DY84" s="11">
        <f t="shared" si="158"/>
        <v>425.73040063427601</v>
      </c>
      <c r="DZ84" s="4">
        <f t="shared" si="239"/>
        <v>65.990766480716587</v>
      </c>
      <c r="EA84" s="11">
        <f t="shared" si="159"/>
        <v>359.73963415355945</v>
      </c>
      <c r="EB84" s="8">
        <f t="shared" si="205"/>
        <v>414.44684209586524</v>
      </c>
      <c r="ED84" s="11">
        <f t="shared" si="160"/>
        <v>414.44684209586524</v>
      </c>
      <c r="EE84" s="4">
        <f t="shared" si="240"/>
        <v>64.241747205911693</v>
      </c>
      <c r="EF84" s="11">
        <f t="shared" si="161"/>
        <v>350.20509488995356</v>
      </c>
      <c r="EG84" s="8">
        <f t="shared" si="206"/>
        <v>403.46234299295651</v>
      </c>
      <c r="EI84" s="11">
        <f t="shared" si="162"/>
        <v>403.46234299295651</v>
      </c>
      <c r="EJ84" s="4">
        <f t="shared" si="241"/>
        <v>62.539083937966218</v>
      </c>
      <c r="EK84" s="11">
        <f t="shared" si="163"/>
        <v>340.9232590549903</v>
      </c>
      <c r="EL84" s="8">
        <f t="shared" si="207"/>
        <v>392.76897705427103</v>
      </c>
      <c r="EN84" s="11">
        <f t="shared" si="164"/>
        <v>392.76897705427103</v>
      </c>
      <c r="EO84" s="4">
        <f t="shared" si="242"/>
        <v>60.881548057274337</v>
      </c>
      <c r="EP84" s="11">
        <f t="shared" si="165"/>
        <v>331.88742899699668</v>
      </c>
      <c r="EQ84" s="8">
        <f t="shared" si="208"/>
        <v>386.35545242795189</v>
      </c>
      <c r="ES84" s="11">
        <f t="shared" si="166"/>
        <v>386.35545242795189</v>
      </c>
      <c r="ET84" s="4">
        <f t="shared" si="243"/>
        <v>59.887413259047115</v>
      </c>
      <c r="EU84" s="11">
        <f t="shared" si="167"/>
        <v>326.4680391689048</v>
      </c>
      <c r="EV84" s="8">
        <f t="shared" si="209"/>
        <v>380.04665424525598</v>
      </c>
      <c r="EX84" s="11">
        <f t="shared" si="168"/>
        <v>380.04665424525598</v>
      </c>
      <c r="EY84" s="4">
        <f t="shared" si="244"/>
        <v>58.909511687940153</v>
      </c>
      <c r="EZ84" s="11">
        <f t="shared" si="169"/>
        <v>321.13714255731583</v>
      </c>
      <c r="FA84" s="8">
        <f t="shared" si="210"/>
        <v>373.84087242808516</v>
      </c>
      <c r="FC84" s="11">
        <f t="shared" si="170"/>
        <v>373.84087242808516</v>
      </c>
      <c r="FD84" s="4">
        <f t="shared" si="245"/>
        <v>57.947578271587773</v>
      </c>
      <c r="FE84" s="11">
        <f t="shared" si="171"/>
        <v>315.8932941564974</v>
      </c>
      <c r="FF84" s="8">
        <f t="shared" si="211"/>
        <v>367.7364248222068</v>
      </c>
      <c r="FH84" s="11">
        <f t="shared" si="172"/>
        <v>367.7364248222068</v>
      </c>
      <c r="FI84" s="4">
        <f t="shared" si="246"/>
        <v>57.001352265990988</v>
      </c>
      <c r="FJ84" s="11">
        <f t="shared" si="173"/>
        <v>310.73507255621581</v>
      </c>
      <c r="FK84" s="8">
        <f t="shared" si="212"/>
        <v>361.73165674128506</v>
      </c>
      <c r="FM84" s="11">
        <f t="shared" si="174"/>
        <v>361.73165674128506</v>
      </c>
      <c r="FN84" s="4">
        <f t="shared" si="247"/>
        <v>56.070577184839635</v>
      </c>
      <c r="FO84" s="11">
        <f t="shared" si="175"/>
        <v>305.66107955644543</v>
      </c>
      <c r="FP84" s="8">
        <f t="shared" si="213"/>
        <v>340.20312484399597</v>
      </c>
      <c r="FR84" s="11">
        <f t="shared" si="176"/>
        <v>340.20312484399597</v>
      </c>
      <c r="FS84" s="4">
        <f t="shared" si="248"/>
        <v>52.733525569568442</v>
      </c>
      <c r="FT84" s="11">
        <f t="shared" si="177"/>
        <v>287.46959927442754</v>
      </c>
      <c r="FU84" s="8">
        <f t="shared" si="214"/>
        <v>336.79565034555873</v>
      </c>
      <c r="FW84" s="11">
        <f t="shared" si="178"/>
        <v>336.79565034555873</v>
      </c>
      <c r="FX84" s="4">
        <f t="shared" si="249"/>
        <v>52.205346577463679</v>
      </c>
      <c r="FY84" s="11">
        <f t="shared" si="179"/>
        <v>284.59030376809505</v>
      </c>
      <c r="FZ84" s="8">
        <f t="shared" si="215"/>
        <v>333.4223051116976</v>
      </c>
    </row>
    <row r="85" spans="1:182" s="4" customFormat="1" x14ac:dyDescent="0.3">
      <c r="A85" s="4">
        <v>99</v>
      </c>
      <c r="B85" s="4">
        <v>0</v>
      </c>
      <c r="D85" s="4">
        <f t="shared" si="110"/>
        <v>0</v>
      </c>
      <c r="E85" s="4">
        <f t="shared" si="250"/>
        <v>0</v>
      </c>
      <c r="F85" s="11">
        <f t="shared" si="111"/>
        <v>0</v>
      </c>
      <c r="G85" s="8">
        <f t="shared" si="180"/>
        <v>0</v>
      </c>
      <c r="I85" s="11">
        <f t="shared" si="112"/>
        <v>0</v>
      </c>
      <c r="J85" s="4">
        <f t="shared" si="251"/>
        <v>0</v>
      </c>
      <c r="K85" s="11">
        <f t="shared" si="113"/>
        <v>0</v>
      </c>
      <c r="L85" s="8">
        <f t="shared" si="181"/>
        <v>0</v>
      </c>
      <c r="N85" s="11">
        <f t="shared" si="114"/>
        <v>0</v>
      </c>
      <c r="O85" s="4">
        <f t="shared" si="252"/>
        <v>0</v>
      </c>
      <c r="P85" s="11">
        <f t="shared" si="115"/>
        <v>0</v>
      </c>
      <c r="Q85" s="8">
        <f t="shared" si="182"/>
        <v>0</v>
      </c>
      <c r="S85" s="11">
        <f t="shared" si="116"/>
        <v>0</v>
      </c>
      <c r="T85" s="4">
        <f t="shared" si="217"/>
        <v>0</v>
      </c>
      <c r="U85" s="11">
        <f t="shared" si="109"/>
        <v>0</v>
      </c>
      <c r="V85" s="8">
        <f t="shared" si="183"/>
        <v>0</v>
      </c>
      <c r="X85" s="11">
        <f t="shared" si="117"/>
        <v>0</v>
      </c>
      <c r="Y85" s="4">
        <f t="shared" si="218"/>
        <v>0</v>
      </c>
      <c r="Z85" s="11">
        <f t="shared" si="118"/>
        <v>0</v>
      </c>
      <c r="AA85" s="8">
        <f t="shared" si="184"/>
        <v>2455.5172060775731</v>
      </c>
      <c r="AC85" s="11">
        <f t="shared" si="119"/>
        <v>2455.5172060775731</v>
      </c>
      <c r="AD85" s="4">
        <f t="shared" si="219"/>
        <v>380.61990004526029</v>
      </c>
      <c r="AE85" s="11">
        <f t="shared" si="120"/>
        <v>2074.8973060323128</v>
      </c>
      <c r="AF85" s="8">
        <f t="shared" si="185"/>
        <v>2074.8973060323128</v>
      </c>
      <c r="AH85" s="11">
        <f t="shared" si="121"/>
        <v>2074.8973060323128</v>
      </c>
      <c r="AI85" s="4">
        <f t="shared" si="220"/>
        <v>321.62153181884469</v>
      </c>
      <c r="AJ85" s="11">
        <f t="shared" si="122"/>
        <v>1753.2757742134681</v>
      </c>
      <c r="AK85" s="8">
        <f t="shared" si="186"/>
        <v>1753.2757742134681</v>
      </c>
      <c r="AM85" s="11">
        <f t="shared" si="123"/>
        <v>1753.2757742134681</v>
      </c>
      <c r="AN85" s="4">
        <f t="shared" si="221"/>
        <v>271.76826465773286</v>
      </c>
      <c r="AO85" s="11">
        <f t="shared" si="124"/>
        <v>1481.5075095557354</v>
      </c>
      <c r="AP85" s="8">
        <f t="shared" si="187"/>
        <v>1481.5075095557354</v>
      </c>
      <c r="AR85" s="11">
        <f t="shared" si="125"/>
        <v>1481.5075095557354</v>
      </c>
      <c r="AS85" s="4">
        <f t="shared" si="222"/>
        <v>229.64255302619634</v>
      </c>
      <c r="AT85" s="11">
        <f t="shared" si="126"/>
        <v>1251.8649565295391</v>
      </c>
      <c r="AU85" s="8">
        <f t="shared" si="188"/>
        <v>1251.8649565295391</v>
      </c>
      <c r="AW85" s="11">
        <f t="shared" si="127"/>
        <v>1251.8649565295391</v>
      </c>
      <c r="AX85" s="4">
        <f t="shared" si="223"/>
        <v>194.04657945181773</v>
      </c>
      <c r="AY85" s="11">
        <f t="shared" si="128"/>
        <v>1057.8183770777214</v>
      </c>
      <c r="AZ85" s="8">
        <f t="shared" si="189"/>
        <v>1057.8183770777214</v>
      </c>
      <c r="BB85" s="11">
        <f t="shared" si="129"/>
        <v>1057.8183770777214</v>
      </c>
      <c r="BC85" s="4">
        <f t="shared" si="224"/>
        <v>163.9681953573093</v>
      </c>
      <c r="BD85" s="11">
        <f t="shared" si="130"/>
        <v>893.85018172041214</v>
      </c>
      <c r="BE85" s="8">
        <f t="shared" si="190"/>
        <v>893.85018172041214</v>
      </c>
      <c r="BG85" s="11">
        <f t="shared" si="131"/>
        <v>893.85018172041214</v>
      </c>
      <c r="BH85" s="4">
        <f t="shared" si="225"/>
        <v>138.55214126775419</v>
      </c>
      <c r="BI85" s="11">
        <f t="shared" si="132"/>
        <v>755.29804045265792</v>
      </c>
      <c r="BJ85" s="8">
        <f t="shared" si="191"/>
        <v>755.29804045265792</v>
      </c>
      <c r="BL85" s="11">
        <f t="shared" si="133"/>
        <v>755.29804045265792</v>
      </c>
      <c r="BM85" s="4">
        <f t="shared" si="226"/>
        <v>117.07572805840469</v>
      </c>
      <c r="BN85" s="11">
        <f t="shared" si="134"/>
        <v>638.22231239425321</v>
      </c>
      <c r="BO85" s="8">
        <f t="shared" si="192"/>
        <v>638.22231239425321</v>
      </c>
      <c r="BQ85" s="11">
        <f t="shared" si="135"/>
        <v>638.22231239425321</v>
      </c>
      <c r="BR85" s="4">
        <f t="shared" si="227"/>
        <v>98.928287754983614</v>
      </c>
      <c r="BS85" s="11">
        <f t="shared" si="136"/>
        <v>539.29402463926954</v>
      </c>
      <c r="BT85" s="8">
        <f t="shared" si="193"/>
        <v>539.29402463926954</v>
      </c>
      <c r="BV85" s="11">
        <f t="shared" si="137"/>
        <v>539.29402463926954</v>
      </c>
      <c r="BW85" s="4">
        <f t="shared" si="228"/>
        <v>83.593809583234616</v>
      </c>
      <c r="BX85" s="11">
        <f t="shared" si="216"/>
        <v>455.70021505603495</v>
      </c>
      <c r="BY85" s="8">
        <f t="shared" si="194"/>
        <v>662.5787958479051</v>
      </c>
      <c r="CA85" s="11">
        <f t="shared" si="138"/>
        <v>662.5787958479051</v>
      </c>
      <c r="CB85" s="4">
        <f t="shared" si="229"/>
        <v>102.70368882920039</v>
      </c>
      <c r="CC85" s="11">
        <f t="shared" si="139"/>
        <v>559.87510701870474</v>
      </c>
      <c r="CD85" s="8">
        <f t="shared" si="195"/>
        <v>610.53521917043952</v>
      </c>
      <c r="CF85" s="11">
        <f t="shared" si="140"/>
        <v>610.53521917043952</v>
      </c>
      <c r="CG85" s="4">
        <f t="shared" si="230"/>
        <v>94.636622182733149</v>
      </c>
      <c r="CH85" s="11">
        <f t="shared" si="141"/>
        <v>515.89859698770636</v>
      </c>
      <c r="CI85" s="8">
        <f t="shared" si="196"/>
        <v>562.57950931025925</v>
      </c>
      <c r="CK85" s="11">
        <f t="shared" si="142"/>
        <v>562.57950931025925</v>
      </c>
      <c r="CL85" s="4">
        <f t="shared" si="231"/>
        <v>87.203199420146049</v>
      </c>
      <c r="CM85" s="11">
        <f t="shared" si="143"/>
        <v>475.37630989011319</v>
      </c>
      <c r="CN85" s="8">
        <f t="shared" si="197"/>
        <v>518.39057659246623</v>
      </c>
      <c r="CP85" s="11">
        <f t="shared" si="144"/>
        <v>518.39057659246623</v>
      </c>
      <c r="CQ85" s="4">
        <f t="shared" si="232"/>
        <v>80.353649715291823</v>
      </c>
      <c r="CR85" s="11">
        <f t="shared" si="145"/>
        <v>438.03692687717444</v>
      </c>
      <c r="CS85" s="8">
        <f t="shared" si="198"/>
        <v>477.67255197285766</v>
      </c>
      <c r="CU85" s="11">
        <f t="shared" si="146"/>
        <v>477.67255197285766</v>
      </c>
      <c r="CV85" s="4">
        <f t="shared" si="233"/>
        <v>74.042111591104771</v>
      </c>
      <c r="CW85" s="11">
        <f t="shared" si="147"/>
        <v>403.63044038175292</v>
      </c>
      <c r="CX85" s="8">
        <f t="shared" si="199"/>
        <v>456.21359024802939</v>
      </c>
      <c r="CZ85" s="11">
        <f t="shared" si="148"/>
        <v>456.21359024802939</v>
      </c>
      <c r="DA85" s="4">
        <f t="shared" si="234"/>
        <v>70.715843769986051</v>
      </c>
      <c r="DB85" s="11">
        <f t="shared" si="149"/>
        <v>385.49774647804333</v>
      </c>
      <c r="DC85" s="8">
        <f t="shared" si="200"/>
        <v>435.71865091972666</v>
      </c>
      <c r="DE85" s="11">
        <f t="shared" si="150"/>
        <v>435.71865091972666</v>
      </c>
      <c r="DF85" s="4">
        <f t="shared" si="235"/>
        <v>67.539005204463152</v>
      </c>
      <c r="DG85" s="11">
        <f t="shared" si="151"/>
        <v>368.17964571526352</v>
      </c>
      <c r="DH85" s="8">
        <f t="shared" si="201"/>
        <v>416.14442624580909</v>
      </c>
      <c r="DJ85" s="11">
        <f t="shared" si="152"/>
        <v>416.14442624580909</v>
      </c>
      <c r="DK85" s="4">
        <f t="shared" si="236"/>
        <v>64.504882934657886</v>
      </c>
      <c r="DL85" s="11">
        <f t="shared" si="153"/>
        <v>351.63954331115121</v>
      </c>
      <c r="DM85" s="8">
        <f t="shared" si="202"/>
        <v>397.44955404114205</v>
      </c>
      <c r="DO85" s="11">
        <f t="shared" si="154"/>
        <v>397.44955404114205</v>
      </c>
      <c r="DP85" s="4">
        <f t="shared" si="237"/>
        <v>61.60706557370127</v>
      </c>
      <c r="DQ85" s="11">
        <f t="shared" si="155"/>
        <v>335.84248846744077</v>
      </c>
      <c r="DR85" s="8">
        <f t="shared" si="203"/>
        <v>379.59453027539786</v>
      </c>
      <c r="DT85" s="11">
        <f t="shared" si="156"/>
        <v>379.59453027539786</v>
      </c>
      <c r="DU85" s="4">
        <f t="shared" si="238"/>
        <v>58.839429759868324</v>
      </c>
      <c r="DV85" s="11">
        <f t="shared" si="157"/>
        <v>320.75510051552953</v>
      </c>
      <c r="DW85" s="8">
        <f t="shared" si="204"/>
        <v>369.53375684497865</v>
      </c>
      <c r="DY85" s="11">
        <f t="shared" si="158"/>
        <v>369.53375684497865</v>
      </c>
      <c r="DZ85" s="4">
        <f t="shared" si="239"/>
        <v>57.279949513512761</v>
      </c>
      <c r="EA85" s="11">
        <f t="shared" si="159"/>
        <v>312.25380733146591</v>
      </c>
      <c r="EB85" s="8">
        <f t="shared" si="205"/>
        <v>359.73963415355945</v>
      </c>
      <c r="ED85" s="11">
        <f t="shared" si="160"/>
        <v>359.73963415355945</v>
      </c>
      <c r="EE85" s="4">
        <f t="shared" si="240"/>
        <v>55.761801731606639</v>
      </c>
      <c r="EF85" s="11">
        <f t="shared" si="161"/>
        <v>303.97783242195283</v>
      </c>
      <c r="EG85" s="8">
        <f t="shared" si="206"/>
        <v>350.20509488995356</v>
      </c>
      <c r="EI85" s="11">
        <f t="shared" si="162"/>
        <v>350.20509488995356</v>
      </c>
      <c r="EJ85" s="4">
        <f t="shared" si="241"/>
        <v>54.283890938512144</v>
      </c>
      <c r="EK85" s="11">
        <f t="shared" si="163"/>
        <v>295.92120395144138</v>
      </c>
      <c r="EL85" s="8">
        <f t="shared" si="207"/>
        <v>340.9232590549903</v>
      </c>
      <c r="EN85" s="11">
        <f t="shared" si="164"/>
        <v>340.9232590549903</v>
      </c>
      <c r="EO85" s="4">
        <f t="shared" si="242"/>
        <v>52.845150693077827</v>
      </c>
      <c r="EP85" s="11">
        <f t="shared" si="165"/>
        <v>288.07810836191248</v>
      </c>
      <c r="EQ85" s="8">
        <f t="shared" si="208"/>
        <v>331.88742899699668</v>
      </c>
      <c r="ES85" s="11">
        <f t="shared" si="166"/>
        <v>331.88742899699668</v>
      </c>
      <c r="ET85" s="4">
        <f t="shared" si="243"/>
        <v>51.44454281910847</v>
      </c>
      <c r="EU85" s="11">
        <f t="shared" si="167"/>
        <v>280.44288617788823</v>
      </c>
      <c r="EV85" s="8">
        <f t="shared" si="209"/>
        <v>326.4680391689048</v>
      </c>
      <c r="EX85" s="11">
        <f t="shared" si="168"/>
        <v>326.4680391689048</v>
      </c>
      <c r="EY85" s="4">
        <f t="shared" si="244"/>
        <v>50.604504879415259</v>
      </c>
      <c r="EZ85" s="11">
        <f t="shared" si="169"/>
        <v>275.86353428948951</v>
      </c>
      <c r="FA85" s="8">
        <f t="shared" si="210"/>
        <v>321.13714255731583</v>
      </c>
      <c r="FC85" s="11">
        <f t="shared" si="170"/>
        <v>321.13714255731583</v>
      </c>
      <c r="FD85" s="4">
        <f t="shared" si="245"/>
        <v>49.778183919239297</v>
      </c>
      <c r="FE85" s="11">
        <f t="shared" si="171"/>
        <v>271.3589586380765</v>
      </c>
      <c r="FF85" s="8">
        <f t="shared" si="211"/>
        <v>315.8932941564974</v>
      </c>
      <c r="FH85" s="11">
        <f t="shared" si="172"/>
        <v>315.8932941564974</v>
      </c>
      <c r="FI85" s="4">
        <f t="shared" si="246"/>
        <v>48.965355954022037</v>
      </c>
      <c r="FJ85" s="11">
        <f t="shared" si="173"/>
        <v>266.92793820247539</v>
      </c>
      <c r="FK85" s="8">
        <f t="shared" si="212"/>
        <v>310.73507255621581</v>
      </c>
      <c r="FM85" s="11">
        <f t="shared" si="174"/>
        <v>310.73507255621581</v>
      </c>
      <c r="FN85" s="4">
        <f t="shared" si="247"/>
        <v>48.165800656648791</v>
      </c>
      <c r="FO85" s="11">
        <f t="shared" si="175"/>
        <v>262.56927189956701</v>
      </c>
      <c r="FP85" s="8">
        <f t="shared" si="213"/>
        <v>305.66107955644543</v>
      </c>
      <c r="FR85" s="11">
        <f t="shared" si="176"/>
        <v>305.66107955644543</v>
      </c>
      <c r="FS85" s="4">
        <f t="shared" si="248"/>
        <v>47.379301297726379</v>
      </c>
      <c r="FT85" s="11">
        <f t="shared" si="177"/>
        <v>258.28177825871904</v>
      </c>
      <c r="FU85" s="8">
        <f t="shared" si="214"/>
        <v>287.46959927442754</v>
      </c>
      <c r="FW85" s="11">
        <f t="shared" si="178"/>
        <v>287.46959927442754</v>
      </c>
      <c r="FX85" s="4">
        <f t="shared" si="249"/>
        <v>44.559512705131915</v>
      </c>
      <c r="FY85" s="11">
        <f t="shared" si="179"/>
        <v>242.91008656929563</v>
      </c>
      <c r="FZ85" s="8">
        <f t="shared" si="215"/>
        <v>284.59030376809505</v>
      </c>
    </row>
    <row r="86" spans="1:182" s="9" customFormat="1" x14ac:dyDescent="0.3">
      <c r="A86" s="9" t="s">
        <v>27</v>
      </c>
      <c r="D86" s="9">
        <f t="shared" si="110"/>
        <v>0</v>
      </c>
      <c r="E86" s="9">
        <f t="shared" si="250"/>
        <v>0</v>
      </c>
      <c r="F86" s="10">
        <f t="shared" si="111"/>
        <v>0</v>
      </c>
      <c r="G86" s="8">
        <f t="shared" si="180"/>
        <v>0</v>
      </c>
      <c r="I86" s="10">
        <f t="shared" si="112"/>
        <v>0</v>
      </c>
      <c r="J86" s="9">
        <f t="shared" si="251"/>
        <v>0</v>
      </c>
      <c r="K86" s="10">
        <f t="shared" si="113"/>
        <v>0</v>
      </c>
      <c r="L86" s="8">
        <f t="shared" si="181"/>
        <v>0</v>
      </c>
      <c r="N86" s="10">
        <f t="shared" si="114"/>
        <v>0</v>
      </c>
      <c r="O86" s="9">
        <f t="shared" si="252"/>
        <v>0</v>
      </c>
      <c r="P86" s="10">
        <f t="shared" si="115"/>
        <v>0</v>
      </c>
      <c r="Q86" s="8">
        <f t="shared" si="182"/>
        <v>0</v>
      </c>
      <c r="S86" s="10">
        <f t="shared" si="116"/>
        <v>0</v>
      </c>
      <c r="T86" s="9">
        <f t="shared" si="217"/>
        <v>0</v>
      </c>
      <c r="U86" s="10">
        <f t="shared" si="109"/>
        <v>0</v>
      </c>
      <c r="V86" s="8">
        <f t="shared" si="183"/>
        <v>0</v>
      </c>
      <c r="X86" s="10">
        <f t="shared" si="117"/>
        <v>0</v>
      </c>
      <c r="Y86" s="9">
        <f t="shared" si="218"/>
        <v>0</v>
      </c>
      <c r="Z86" s="10">
        <f t="shared" si="118"/>
        <v>0</v>
      </c>
      <c r="AA86" s="8">
        <f t="shared" si="184"/>
        <v>0</v>
      </c>
      <c r="AC86" s="10">
        <f t="shared" si="119"/>
        <v>0</v>
      </c>
      <c r="AD86" s="9">
        <f t="shared" si="219"/>
        <v>0</v>
      </c>
      <c r="AE86" s="10">
        <f t="shared" si="120"/>
        <v>0</v>
      </c>
      <c r="AF86" s="8">
        <f t="shared" si="185"/>
        <v>2074.8973060323128</v>
      </c>
      <c r="AH86" s="10">
        <f t="shared" si="121"/>
        <v>2074.8973060323128</v>
      </c>
      <c r="AI86" s="9">
        <f t="shared" si="220"/>
        <v>321.62153181884469</v>
      </c>
      <c r="AJ86" s="10">
        <f t="shared" si="122"/>
        <v>1753.2757742134681</v>
      </c>
      <c r="AK86" s="8">
        <f t="shared" si="186"/>
        <v>1753.2757742134681</v>
      </c>
      <c r="AM86" s="10">
        <f t="shared" si="123"/>
        <v>1753.2757742134681</v>
      </c>
      <c r="AN86" s="9">
        <f t="shared" si="221"/>
        <v>271.76826465773286</v>
      </c>
      <c r="AO86" s="10">
        <f t="shared" si="124"/>
        <v>1481.5075095557354</v>
      </c>
      <c r="AP86" s="8">
        <f t="shared" si="187"/>
        <v>1481.5075095557354</v>
      </c>
      <c r="AR86" s="10">
        <f t="shared" si="125"/>
        <v>1481.5075095557354</v>
      </c>
      <c r="AS86" s="9">
        <f t="shared" si="222"/>
        <v>229.64255302619634</v>
      </c>
      <c r="AT86" s="10">
        <f t="shared" si="126"/>
        <v>1251.8649565295391</v>
      </c>
      <c r="AU86" s="10">
        <v>3033.0272016970066</v>
      </c>
      <c r="AW86" s="10">
        <f t="shared" si="127"/>
        <v>3033.0272016970066</v>
      </c>
      <c r="AX86" s="9">
        <f t="shared" si="223"/>
        <v>470.13741442624621</v>
      </c>
      <c r="AY86" s="10">
        <f t="shared" si="128"/>
        <v>2562.8897872707603</v>
      </c>
      <c r="AZ86" s="8">
        <f t="shared" si="189"/>
        <v>1057.8183770777214</v>
      </c>
      <c r="BB86" s="10">
        <f t="shared" si="129"/>
        <v>1057.8183770777214</v>
      </c>
      <c r="BC86" s="9">
        <f t="shared" si="224"/>
        <v>163.9681953573093</v>
      </c>
      <c r="BD86" s="10">
        <f t="shared" si="130"/>
        <v>893.85018172041214</v>
      </c>
      <c r="BE86" s="8">
        <f t="shared" si="190"/>
        <v>893.85018172041214</v>
      </c>
      <c r="BG86" s="10">
        <f t="shared" si="131"/>
        <v>893.85018172041214</v>
      </c>
      <c r="BH86" s="9">
        <f t="shared" si="225"/>
        <v>138.55214126775419</v>
      </c>
      <c r="BI86" s="10">
        <f t="shared" si="132"/>
        <v>755.29804045265792</v>
      </c>
      <c r="BJ86" s="8">
        <f t="shared" si="191"/>
        <v>755.29804045265792</v>
      </c>
      <c r="BL86" s="10">
        <f t="shared" si="133"/>
        <v>755.29804045265792</v>
      </c>
      <c r="BM86" s="9">
        <f t="shared" si="226"/>
        <v>117.07572805840469</v>
      </c>
      <c r="BN86" s="10">
        <f t="shared" si="134"/>
        <v>638.22231239425321</v>
      </c>
      <c r="BO86" s="8">
        <f t="shared" si="192"/>
        <v>638.22231239425321</v>
      </c>
      <c r="BQ86" s="10">
        <f t="shared" si="135"/>
        <v>638.22231239425321</v>
      </c>
      <c r="BR86" s="9">
        <f t="shared" si="227"/>
        <v>98.928287754983614</v>
      </c>
      <c r="BS86" s="10">
        <f t="shared" si="136"/>
        <v>539.29402463926954</v>
      </c>
      <c r="BT86" s="8">
        <f t="shared" si="193"/>
        <v>539.29402463926954</v>
      </c>
      <c r="BV86" s="10">
        <f t="shared" si="137"/>
        <v>539.29402463926954</v>
      </c>
      <c r="BW86" s="9">
        <f t="shared" si="228"/>
        <v>83.593809583234616</v>
      </c>
      <c r="BX86" s="10">
        <f t="shared" si="216"/>
        <v>455.70021505603495</v>
      </c>
      <c r="BY86" s="8">
        <f t="shared" si="194"/>
        <v>455.70021505603495</v>
      </c>
      <c r="CA86" s="10">
        <f t="shared" si="138"/>
        <v>455.70021505603495</v>
      </c>
      <c r="CB86" s="9">
        <f t="shared" si="229"/>
        <v>70.636267534975758</v>
      </c>
      <c r="CC86" s="10">
        <f t="shared" si="139"/>
        <v>385.06394752105916</v>
      </c>
      <c r="CD86" s="8">
        <f t="shared" si="195"/>
        <v>559.87510701870474</v>
      </c>
      <c r="CF86" s="10">
        <f t="shared" si="140"/>
        <v>559.87510701870474</v>
      </c>
      <c r="CG86" s="9">
        <f t="shared" si="230"/>
        <v>86.784000838541346</v>
      </c>
      <c r="CH86" s="10">
        <f t="shared" si="141"/>
        <v>473.09110618016337</v>
      </c>
      <c r="CI86" s="8">
        <f t="shared" si="196"/>
        <v>515.89859698770636</v>
      </c>
      <c r="CK86" s="10">
        <f t="shared" si="142"/>
        <v>515.89859698770636</v>
      </c>
      <c r="CL86" s="9">
        <f t="shared" si="231"/>
        <v>79.967377924676413</v>
      </c>
      <c r="CM86" s="10">
        <f t="shared" si="143"/>
        <v>435.93121906302997</v>
      </c>
      <c r="CN86" s="8">
        <f t="shared" si="197"/>
        <v>475.37630989011319</v>
      </c>
      <c r="CP86" s="10">
        <f t="shared" si="144"/>
        <v>475.37630989011319</v>
      </c>
      <c r="CQ86" s="9">
        <f t="shared" si="232"/>
        <v>73.686180290826883</v>
      </c>
      <c r="CR86" s="10">
        <f t="shared" si="145"/>
        <v>401.69012959928631</v>
      </c>
      <c r="CS86" s="8">
        <f t="shared" si="198"/>
        <v>438.03692687717444</v>
      </c>
      <c r="CU86" s="10">
        <f t="shared" si="146"/>
        <v>438.03692687717444</v>
      </c>
      <c r="CV86" s="9">
        <f t="shared" si="233"/>
        <v>67.898351887523305</v>
      </c>
      <c r="CW86" s="10">
        <f t="shared" si="147"/>
        <v>370.13857498965115</v>
      </c>
      <c r="CX86" s="10">
        <v>618.72297769045019</v>
      </c>
      <c r="CZ86" s="10">
        <f t="shared" si="148"/>
        <v>618.72297769045019</v>
      </c>
      <c r="DA86" s="9">
        <f t="shared" si="234"/>
        <v>95.905773879885928</v>
      </c>
      <c r="DB86" s="10">
        <f t="shared" si="149"/>
        <v>522.81720381056425</v>
      </c>
      <c r="DC86" s="8">
        <f t="shared" si="200"/>
        <v>385.49774647804333</v>
      </c>
      <c r="DE86" s="10">
        <f t="shared" si="150"/>
        <v>385.49774647804333</v>
      </c>
      <c r="DF86" s="9">
        <f t="shared" si="235"/>
        <v>59.754463690575584</v>
      </c>
      <c r="DG86" s="10">
        <f t="shared" si="151"/>
        <v>325.74328278746776</v>
      </c>
      <c r="DH86" s="8">
        <f t="shared" si="201"/>
        <v>368.17964571526352</v>
      </c>
      <c r="DJ86" s="10">
        <f t="shared" si="152"/>
        <v>368.17964571526352</v>
      </c>
      <c r="DK86" s="9">
        <f t="shared" si="236"/>
        <v>57.070054163740139</v>
      </c>
      <c r="DL86" s="10">
        <f t="shared" si="153"/>
        <v>311.10959155152341</v>
      </c>
      <c r="DM86" s="8">
        <f t="shared" si="202"/>
        <v>351.63954331115121</v>
      </c>
      <c r="DO86" s="10">
        <f t="shared" si="154"/>
        <v>351.63954331115121</v>
      </c>
      <c r="DP86" s="9">
        <f t="shared" si="237"/>
        <v>54.506239050488304</v>
      </c>
      <c r="DQ86" s="10">
        <f t="shared" si="155"/>
        <v>297.1333042606629</v>
      </c>
      <c r="DR86" s="8">
        <f t="shared" si="203"/>
        <v>335.84248846744077</v>
      </c>
      <c r="DT86" s="10">
        <f t="shared" si="156"/>
        <v>335.84248846744077</v>
      </c>
      <c r="DU86" s="9">
        <f t="shared" si="238"/>
        <v>52.057600767384123</v>
      </c>
      <c r="DV86" s="10">
        <f t="shared" si="157"/>
        <v>283.78488770005663</v>
      </c>
      <c r="DW86" s="8">
        <f t="shared" si="204"/>
        <v>320.75510051552953</v>
      </c>
      <c r="DY86" s="10">
        <f t="shared" si="158"/>
        <v>320.75510051552953</v>
      </c>
      <c r="DZ86" s="9">
        <f t="shared" si="239"/>
        <v>49.718965110510176</v>
      </c>
      <c r="EA86" s="10">
        <f t="shared" si="159"/>
        <v>271.03613540501937</v>
      </c>
      <c r="EB86" s="8">
        <f t="shared" si="205"/>
        <v>312.25380733146591</v>
      </c>
      <c r="ED86" s="10">
        <f t="shared" si="160"/>
        <v>312.25380733146591</v>
      </c>
      <c r="EE86" s="9">
        <f t="shared" si="240"/>
        <v>48.401213659221206</v>
      </c>
      <c r="EF86" s="10">
        <f t="shared" si="161"/>
        <v>263.85259367224472</v>
      </c>
      <c r="EG86" s="8">
        <f t="shared" si="206"/>
        <v>303.97783242195283</v>
      </c>
      <c r="EI86" s="10">
        <f t="shared" si="162"/>
        <v>303.97783242195283</v>
      </c>
      <c r="EJ86" s="9">
        <f t="shared" si="241"/>
        <v>47.118387892397223</v>
      </c>
      <c r="EK86" s="10">
        <f t="shared" si="163"/>
        <v>256.85944452955562</v>
      </c>
      <c r="EL86" s="8">
        <f t="shared" si="207"/>
        <v>295.92120395144138</v>
      </c>
      <c r="EN86" s="10">
        <f t="shared" si="164"/>
        <v>295.92120395144138</v>
      </c>
      <c r="EO86" s="9">
        <f t="shared" si="242"/>
        <v>45.869562139697123</v>
      </c>
      <c r="EP86" s="10">
        <f t="shared" si="165"/>
        <v>250.05164181174428</v>
      </c>
      <c r="EQ86" s="8">
        <f t="shared" si="208"/>
        <v>288.07810836191248</v>
      </c>
      <c r="ES86" s="10">
        <f t="shared" si="166"/>
        <v>288.07810836191248</v>
      </c>
      <c r="ET86" s="9">
        <f t="shared" si="243"/>
        <v>44.653835264746611</v>
      </c>
      <c r="EU86" s="10">
        <f t="shared" si="167"/>
        <v>243.42427309716587</v>
      </c>
      <c r="EV86" s="8">
        <f t="shared" si="209"/>
        <v>280.44288617788823</v>
      </c>
      <c r="EX86" s="10">
        <f t="shared" si="168"/>
        <v>280.44288617788823</v>
      </c>
      <c r="EY86" s="9">
        <f t="shared" si="244"/>
        <v>43.470330014889747</v>
      </c>
      <c r="EZ86" s="10">
        <f t="shared" si="169"/>
        <v>236.97255616299847</v>
      </c>
      <c r="FA86" s="8">
        <f t="shared" si="210"/>
        <v>275.86353428948951</v>
      </c>
      <c r="FC86" s="10">
        <f t="shared" si="170"/>
        <v>275.86353428948951</v>
      </c>
      <c r="FD86" s="9">
        <f t="shared" si="245"/>
        <v>42.76050299607661</v>
      </c>
      <c r="FE86" s="10">
        <f t="shared" si="171"/>
        <v>233.1030312934129</v>
      </c>
      <c r="FF86" s="8">
        <f t="shared" si="211"/>
        <v>271.3589586380765</v>
      </c>
      <c r="FH86" s="10">
        <f t="shared" si="172"/>
        <v>271.3589586380765</v>
      </c>
      <c r="FI86" s="9">
        <f t="shared" si="246"/>
        <v>42.062266742653691</v>
      </c>
      <c r="FJ86" s="10">
        <f t="shared" si="173"/>
        <v>229.29669189542281</v>
      </c>
      <c r="FK86" s="8">
        <f t="shared" si="212"/>
        <v>266.92793820247539</v>
      </c>
      <c r="FM86" s="10">
        <f t="shared" si="174"/>
        <v>266.92793820247539</v>
      </c>
      <c r="FN86" s="9">
        <f t="shared" si="247"/>
        <v>41.375431989012903</v>
      </c>
      <c r="FO86" s="10">
        <f t="shared" si="175"/>
        <v>225.55250621346249</v>
      </c>
      <c r="FP86" s="8">
        <f t="shared" si="213"/>
        <v>262.56927189956701</v>
      </c>
      <c r="FR86" s="10">
        <f t="shared" si="176"/>
        <v>262.56927189956701</v>
      </c>
      <c r="FS86" s="9">
        <f t="shared" si="248"/>
        <v>40.699812560064288</v>
      </c>
      <c r="FT86" s="10">
        <f t="shared" si="177"/>
        <v>221.86945933950273</v>
      </c>
      <c r="FU86" s="8">
        <f t="shared" si="214"/>
        <v>258.28177825871904</v>
      </c>
      <c r="FW86" s="10">
        <f t="shared" si="178"/>
        <v>258.28177825871904</v>
      </c>
      <c r="FX86" s="9">
        <f t="shared" si="249"/>
        <v>40.035225320771005</v>
      </c>
      <c r="FY86" s="10">
        <f t="shared" si="179"/>
        <v>218.24655293794802</v>
      </c>
      <c r="FZ86" s="8">
        <f t="shared" si="215"/>
        <v>242.91008656929563</v>
      </c>
    </row>
    <row r="87" spans="1:182" s="29" customFormat="1" x14ac:dyDescent="0.3">
      <c r="A87" s="29" t="s">
        <v>42</v>
      </c>
      <c r="L87" s="30">
        <f>SUM(L3:L86)</f>
        <v>355765.77178796881</v>
      </c>
      <c r="N87" s="29">
        <f t="shared" si="114"/>
        <v>355765.77178796881</v>
      </c>
      <c r="O87" s="29">
        <f t="shared" si="252"/>
        <v>55145.829221765896</v>
      </c>
      <c r="P87" s="29">
        <f t="shared" si="115"/>
        <v>300619.9425662029</v>
      </c>
      <c r="Q87" s="30">
        <f>SUM(Q3:Q86)</f>
        <v>344042.59000903234</v>
      </c>
      <c r="S87" s="29">
        <f t="shared" si="116"/>
        <v>344042.59000903234</v>
      </c>
      <c r="T87" s="29">
        <f t="shared" si="217"/>
        <v>53328.665706940068</v>
      </c>
      <c r="U87" s="29">
        <f t="shared" si="109"/>
        <v>290713.92430209229</v>
      </c>
      <c r="V87" s="30">
        <f>SUM(V3:V86)</f>
        <v>332932.5257713758</v>
      </c>
      <c r="X87" s="29">
        <f t="shared" si="117"/>
        <v>332932.5257713758</v>
      </c>
      <c r="Y87" s="29">
        <f t="shared" si="218"/>
        <v>51606.53908971788</v>
      </c>
      <c r="Z87" s="29">
        <f t="shared" si="118"/>
        <v>281325.9866816579</v>
      </c>
      <c r="AA87" s="30">
        <f>SUM(AA3:AA86)</f>
        <v>322416.35002240696</v>
      </c>
      <c r="AC87" s="29">
        <f t="shared" si="119"/>
        <v>322416.35002240696</v>
      </c>
      <c r="AD87" s="29">
        <f t="shared" si="219"/>
        <v>49976.468751573215</v>
      </c>
      <c r="AE87" s="29">
        <f t="shared" si="120"/>
        <v>272439.88127083372</v>
      </c>
      <c r="AF87" s="30">
        <f>SUM(AF3:AF86)</f>
        <v>312471.22455041244</v>
      </c>
      <c r="AH87" s="29">
        <f t="shared" si="121"/>
        <v>312471.22455041244</v>
      </c>
      <c r="AI87" s="29">
        <f t="shared" si="220"/>
        <v>48434.914632661232</v>
      </c>
      <c r="AJ87" s="29">
        <f t="shared" si="122"/>
        <v>264036.30991775123</v>
      </c>
      <c r="AK87" s="30">
        <f>SUM(AK3:AK86)</f>
        <v>301214.56896920985</v>
      </c>
      <c r="AM87" s="29">
        <f t="shared" si="123"/>
        <v>301214.56896920985</v>
      </c>
      <c r="AN87" s="29">
        <f t="shared" si="221"/>
        <v>46690.065477641343</v>
      </c>
      <c r="AO87" s="29">
        <f t="shared" si="124"/>
        <v>254524.5034915685</v>
      </c>
      <c r="AP87" s="30">
        <f>SUM(AP3:AP86)</f>
        <v>291002.50971528213</v>
      </c>
      <c r="AR87" s="29">
        <f t="shared" si="125"/>
        <v>291002.50971528213</v>
      </c>
      <c r="AS87" s="29">
        <f t="shared" si="222"/>
        <v>45107.135020927024</v>
      </c>
      <c r="AT87" s="29">
        <f t="shared" si="126"/>
        <v>245895.37469435509</v>
      </c>
      <c r="AU87" s="30">
        <f>SUM(AU3:AU86)</f>
        <v>283452.79208854708</v>
      </c>
      <c r="AZ87" s="30">
        <f>SUM(AZ3:AZ86)</f>
        <v>273087.8609598254</v>
      </c>
      <c r="BB87" s="29">
        <f t="shared" si="129"/>
        <v>273087.8609598254</v>
      </c>
      <c r="BC87" s="29">
        <f t="shared" si="224"/>
        <v>42330.256975938697</v>
      </c>
      <c r="BD87" s="29">
        <f t="shared" si="130"/>
        <v>230757.60398388671</v>
      </c>
      <c r="BE87" s="30">
        <f>SUM(BE3:BE86)</f>
        <v>265141.19200969447</v>
      </c>
      <c r="BG87" s="29">
        <f t="shared" si="131"/>
        <v>265141.19200969447</v>
      </c>
      <c r="BH87" s="29">
        <f t="shared" si="225"/>
        <v>41098.475608654699</v>
      </c>
      <c r="BI87" s="29">
        <f t="shared" si="132"/>
        <v>224042.71640103977</v>
      </c>
      <c r="BJ87" s="30">
        <f>SUM(BJ3:BJ86)</f>
        <v>257757.78781959333</v>
      </c>
      <c r="BL87" s="29">
        <f t="shared" si="133"/>
        <v>257757.78781959333</v>
      </c>
      <c r="BM87" s="29">
        <f t="shared" si="226"/>
        <v>39954.003658763882</v>
      </c>
      <c r="BN87" s="29">
        <f t="shared" si="134"/>
        <v>217803.78416082944</v>
      </c>
      <c r="BO87" s="30">
        <f>SUM(BO3:BO86)</f>
        <v>250855.26175354759</v>
      </c>
      <c r="BQ87" s="29">
        <f t="shared" si="135"/>
        <v>250855.26175354759</v>
      </c>
      <c r="BR87" s="29">
        <f t="shared" si="227"/>
        <v>38884.070703370402</v>
      </c>
      <c r="BS87" s="29">
        <f t="shared" si="136"/>
        <v>211971.19105017718</v>
      </c>
      <c r="BT87" s="30">
        <f>SUM(BT3:BT86)</f>
        <v>244366.05482098751</v>
      </c>
      <c r="BV87" s="29">
        <f t="shared" si="137"/>
        <v>244366.05482098751</v>
      </c>
      <c r="BW87" s="29">
        <f t="shared" si="228"/>
        <v>37878.204693581989</v>
      </c>
      <c r="BX87" s="29">
        <f t="shared" si="216"/>
        <v>206487.85012740552</v>
      </c>
      <c r="BY87" s="30">
        <f>SUM(BY3:BY86)</f>
        <v>238234.63541996249</v>
      </c>
      <c r="CD87" s="30">
        <f>SUM(CD3:CD86)</f>
        <v>232415.39674140088</v>
      </c>
      <c r="CF87" s="29">
        <f t="shared" si="140"/>
        <v>232415.39674140088</v>
      </c>
      <c r="CG87" s="29">
        <f t="shared" si="230"/>
        <v>36025.780987297585</v>
      </c>
      <c r="CH87" s="29">
        <f t="shared" si="141"/>
        <v>196389.61575410329</v>
      </c>
      <c r="CI87" s="30">
        <f>SUM(CI3:CI86)</f>
        <v>226755.63447727804</v>
      </c>
      <c r="CK87" s="29">
        <f t="shared" si="142"/>
        <v>226755.63447727804</v>
      </c>
      <c r="CL87" s="29">
        <f t="shared" si="231"/>
        <v>35148.483877784958</v>
      </c>
      <c r="CM87" s="29">
        <f t="shared" si="143"/>
        <v>191607.15059949309</v>
      </c>
      <c r="CN87" s="30">
        <f>SUM(CN3:CN86)</f>
        <v>221375.25674231377</v>
      </c>
      <c r="CP87" s="29">
        <f t="shared" si="144"/>
        <v>221375.25674231377</v>
      </c>
      <c r="CQ87" s="29">
        <f t="shared" si="232"/>
        <v>34314.493046599091</v>
      </c>
      <c r="CR87" s="29">
        <f t="shared" si="145"/>
        <v>187060.76369571468</v>
      </c>
      <c r="CS87" s="30">
        <f>SUM(CS3:CS86)</f>
        <v>216246.56226813604</v>
      </c>
      <c r="CU87" s="29">
        <f t="shared" si="146"/>
        <v>216246.56226813604</v>
      </c>
      <c r="CV87" s="29">
        <f t="shared" si="233"/>
        <v>33519.514630934696</v>
      </c>
      <c r="CW87" s="29">
        <f t="shared" si="147"/>
        <v>182727.04763720135</v>
      </c>
      <c r="CX87" s="30">
        <f>SUM(CX3:CX86)</f>
        <v>211560.50401998177</v>
      </c>
      <c r="DC87" s="30">
        <f>SUM(DC3:DC86)</f>
        <v>206650.98148911999</v>
      </c>
      <c r="DE87" s="29">
        <f t="shared" si="150"/>
        <v>206650.98148911999</v>
      </c>
      <c r="DF87" s="29">
        <f t="shared" si="235"/>
        <v>32032.142036702535</v>
      </c>
      <c r="DG87" s="29">
        <f t="shared" si="151"/>
        <v>174618.83945241745</v>
      </c>
      <c r="DH87" s="30">
        <f>SUM(DH3:DH86)</f>
        <v>202190.29608206375</v>
      </c>
      <c r="DJ87" s="29">
        <f t="shared" si="152"/>
        <v>202190.29608206375</v>
      </c>
      <c r="DK87" s="29">
        <f t="shared" si="236"/>
        <v>31340.709034496376</v>
      </c>
      <c r="DL87" s="30">
        <f t="shared" si="153"/>
        <v>170849.58704756739</v>
      </c>
      <c r="DM87" s="30">
        <f>SUM(DM3:DM86)</f>
        <v>197941.51699922551</v>
      </c>
      <c r="DO87" s="29">
        <f t="shared" si="154"/>
        <v>197941.51699922551</v>
      </c>
      <c r="DP87" s="29">
        <f t="shared" si="237"/>
        <v>30682.122783981951</v>
      </c>
      <c r="DQ87" s="29">
        <f t="shared" si="155"/>
        <v>167259.39421524355</v>
      </c>
      <c r="DR87" s="30">
        <f>SUM(DR3:DR86)</f>
        <v>193885.40887289646</v>
      </c>
      <c r="DT87" s="29">
        <f t="shared" si="156"/>
        <v>193885.40887289646</v>
      </c>
      <c r="DU87" s="29">
        <f t="shared" si="238"/>
        <v>30053.40168775219</v>
      </c>
      <c r="DV87" s="29">
        <f t="shared" si="157"/>
        <v>163832.00718514426</v>
      </c>
      <c r="DW87" s="30">
        <f>SUM(DW3:DW86)</f>
        <v>190004.83288502137</v>
      </c>
      <c r="DY87" s="29">
        <f t="shared" si="158"/>
        <v>190004.83288502137</v>
      </c>
      <c r="DZ87" s="29">
        <f t="shared" si="239"/>
        <v>29451.889126175625</v>
      </c>
      <c r="EA87" s="29">
        <f t="shared" si="159"/>
        <v>160552.94375884574</v>
      </c>
      <c r="EB87" s="30">
        <f>SUM(EB3:EB86)</f>
        <v>186284.80257107632</v>
      </c>
      <c r="ED87" s="29">
        <f t="shared" si="160"/>
        <v>186284.80257107632</v>
      </c>
      <c r="EE87" s="29">
        <f t="shared" si="240"/>
        <v>28875.262107332255</v>
      </c>
      <c r="EF87" s="29">
        <f t="shared" si="161"/>
        <v>157409.54046374405</v>
      </c>
      <c r="EG87" s="30">
        <f>SUM(EG3:EG86)</f>
        <v>182773.04982609049</v>
      </c>
      <c r="EI87" s="29">
        <f t="shared" si="162"/>
        <v>182773.04982609049</v>
      </c>
      <c r="EJ87" s="29">
        <f t="shared" si="241"/>
        <v>28330.919361342982</v>
      </c>
      <c r="EK87" s="29">
        <f t="shared" si="163"/>
        <v>154442.13046474749</v>
      </c>
      <c r="EL87" s="30">
        <f>SUM(EL3:EL86)</f>
        <v>179448.86157485872</v>
      </c>
      <c r="EN87" s="29">
        <f t="shared" si="164"/>
        <v>179448.86157485872</v>
      </c>
      <c r="EO87" s="29">
        <f t="shared" si="242"/>
        <v>27815.650237272552</v>
      </c>
      <c r="EP87" s="29">
        <f t="shared" si="165"/>
        <v>151633.21133758617</v>
      </c>
      <c r="EQ87" s="30">
        <f>SUM(EQ3:EQ86)</f>
        <v>176293.75111049492</v>
      </c>
      <c r="ES87" s="29">
        <f t="shared" si="166"/>
        <v>176293.75111049492</v>
      </c>
      <c r="ET87" s="29">
        <f t="shared" si="243"/>
        <v>27326.589184633376</v>
      </c>
      <c r="EU87" s="29">
        <f t="shared" si="167"/>
        <v>148967.16192586155</v>
      </c>
      <c r="EV87" s="30">
        <f>SUM(EV3:EV86)</f>
        <v>173290.97332894028</v>
      </c>
      <c r="EX87" s="29">
        <f t="shared" si="168"/>
        <v>173290.97332894028</v>
      </c>
      <c r="EY87" s="29">
        <f t="shared" si="244"/>
        <v>26861.140611825718</v>
      </c>
      <c r="EZ87" s="29">
        <f t="shared" si="169"/>
        <v>146429.83271711456</v>
      </c>
      <c r="FA87" s="30">
        <f>SUM(FA3:FA86)</f>
        <v>170425.82353874782</v>
      </c>
      <c r="FC87" s="29">
        <f t="shared" si="170"/>
        <v>170425.82353874782</v>
      </c>
      <c r="FD87" s="29">
        <f t="shared" si="245"/>
        <v>26417.025203447145</v>
      </c>
      <c r="FE87" s="29">
        <f t="shared" si="171"/>
        <v>144008.79833530067</v>
      </c>
      <c r="FF87" s="30">
        <f>SUM(FF3:FF86)</f>
        <v>167786.70151144449</v>
      </c>
      <c r="FH87" s="29">
        <f t="shared" si="172"/>
        <v>167786.70151144449</v>
      </c>
      <c r="FI87" s="29">
        <f t="shared" si="246"/>
        <v>26007.945454482968</v>
      </c>
      <c r="FJ87" s="29">
        <f t="shared" si="173"/>
        <v>141778.75605696152</v>
      </c>
      <c r="FK87" s="30">
        <f>SUM(FK3:FK86)</f>
        <v>165339.24132543887</v>
      </c>
      <c r="FM87" s="29">
        <f t="shared" si="174"/>
        <v>165339.24132543887</v>
      </c>
      <c r="FN87" s="29">
        <f t="shared" si="247"/>
        <v>25628.574440890978</v>
      </c>
      <c r="FO87" s="29">
        <f t="shared" si="175"/>
        <v>139710.66688454789</v>
      </c>
      <c r="FP87" s="30">
        <f>SUM(FP3:FP86)</f>
        <v>163054.25683259236</v>
      </c>
      <c r="FR87" s="29">
        <f t="shared" si="176"/>
        <v>163054.25683259236</v>
      </c>
      <c r="FS87" s="29">
        <f t="shared" si="248"/>
        <v>25274.388134592813</v>
      </c>
      <c r="FT87" s="29">
        <f t="shared" si="177"/>
        <v>137779.86869799954</v>
      </c>
      <c r="FU87" s="30">
        <f>SUM(FU3:FU86)</f>
        <v>160906.6959410065</v>
      </c>
      <c r="FW87" s="29">
        <f t="shared" si="178"/>
        <v>160906.6959410065</v>
      </c>
      <c r="FX87" s="29">
        <f t="shared" si="249"/>
        <v>24941.503311031654</v>
      </c>
      <c r="FY87" s="29">
        <f t="shared" si="179"/>
        <v>135965.19262997486</v>
      </c>
      <c r="FZ87" s="30">
        <f>SUM(FZ3:FZ86)</f>
        <v>158875.91981227184</v>
      </c>
    </row>
    <row r="88" spans="1:182" s="4" customFormat="1" x14ac:dyDescent="0.3">
      <c r="A88" s="4" t="s">
        <v>42</v>
      </c>
      <c r="L88" s="11"/>
      <c r="AA88" s="11"/>
      <c r="AF88" s="11"/>
      <c r="AK88" s="11"/>
      <c r="AP88" s="11"/>
      <c r="AU88" s="11"/>
      <c r="AZ88" s="11"/>
      <c r="BE88" s="11"/>
      <c r="BJ88" s="11"/>
      <c r="BO88" s="11"/>
      <c r="BT88" s="11"/>
      <c r="BY88" s="11"/>
      <c r="CD88" s="11"/>
      <c r="CI88" s="11"/>
      <c r="CN88" s="11"/>
      <c r="CS88" s="11"/>
      <c r="CX88" s="11"/>
      <c r="DC88" s="11"/>
      <c r="DH88" s="11"/>
      <c r="DM88" s="11"/>
      <c r="DR88" s="11"/>
      <c r="DW88" s="11"/>
      <c r="EB88" s="11"/>
      <c r="EG88" s="11"/>
      <c r="EL88" s="11"/>
      <c r="EQ88" s="11"/>
      <c r="EV88" s="11"/>
      <c r="FA88" s="11"/>
      <c r="FF88" s="11"/>
      <c r="FK88" s="11"/>
      <c r="FP88" s="11"/>
      <c r="FU88" s="11"/>
      <c r="FZ88" s="11">
        <v>206043</v>
      </c>
    </row>
    <row r="89" spans="1:182" s="4" customFormat="1" x14ac:dyDescent="0.3"/>
    <row r="90" spans="1:182" s="4" customFormat="1" x14ac:dyDescent="0.3"/>
    <row r="91" spans="1:182" s="4" customFormat="1" x14ac:dyDescent="0.3"/>
    <row r="92" spans="1:182" s="4" customFormat="1" x14ac:dyDescent="0.3"/>
    <row r="93" spans="1:182" s="4" customFormat="1" x14ac:dyDescent="0.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workbookViewId="0">
      <selection activeCell="K86" sqref="K86"/>
    </sheetView>
  </sheetViews>
  <sheetFormatPr defaultRowHeight="14.4" x14ac:dyDescent="0.3"/>
  <cols>
    <col min="6" max="6" width="9.5546875" bestFit="1" customWidth="1"/>
    <col min="7" max="7" width="9.5546875" customWidth="1"/>
    <col min="8" max="8" width="9.5546875" bestFit="1" customWidth="1"/>
    <col min="9" max="9" width="9.5546875" customWidth="1"/>
    <col min="10" max="10" width="9.5546875" bestFit="1" customWidth="1"/>
    <col min="11" max="11" width="9.5546875" customWidth="1"/>
    <col min="12" max="12" width="9.5546875" bestFit="1" customWidth="1"/>
    <col min="13" max="13" width="9.5546875" customWidth="1"/>
    <col min="14" max="14" width="9.5546875" bestFit="1" customWidth="1"/>
    <col min="15" max="15" width="9.5546875" customWidth="1"/>
    <col min="16" max="16" width="9.5546875" bestFit="1" customWidth="1"/>
    <col min="17" max="17" width="9.5546875" customWidth="1"/>
    <col min="18" max="18" width="9.5546875" bestFit="1" customWidth="1"/>
  </cols>
  <sheetData>
    <row r="1" spans="1:19" s="4" customFormat="1" ht="45" x14ac:dyDescent="0.25">
      <c r="A1" s="4" t="s">
        <v>28</v>
      </c>
      <c r="B1" s="5" t="s">
        <v>167</v>
      </c>
      <c r="C1" s="5">
        <v>2014</v>
      </c>
      <c r="D1" s="5" t="s">
        <v>44</v>
      </c>
      <c r="E1" s="5">
        <v>2015</v>
      </c>
      <c r="F1" s="5" t="s">
        <v>59</v>
      </c>
      <c r="G1" s="5">
        <v>2020</v>
      </c>
      <c r="H1" s="5" t="s">
        <v>75</v>
      </c>
      <c r="I1" s="5">
        <v>2025</v>
      </c>
      <c r="J1" s="5" t="s">
        <v>89</v>
      </c>
      <c r="K1" s="5">
        <v>2030</v>
      </c>
      <c r="L1" s="5" t="s">
        <v>104</v>
      </c>
      <c r="M1" s="5">
        <v>2035</v>
      </c>
      <c r="N1" s="5" t="s">
        <v>119</v>
      </c>
      <c r="O1" s="5">
        <v>2040</v>
      </c>
      <c r="P1" s="5" t="s">
        <v>134</v>
      </c>
      <c r="Q1" s="5">
        <v>2045</v>
      </c>
      <c r="R1" s="5" t="s">
        <v>148</v>
      </c>
      <c r="S1" s="4">
        <v>2050</v>
      </c>
    </row>
    <row r="2" spans="1:19" s="7" customFormat="1" ht="15" x14ac:dyDescent="0.25">
      <c r="A2" s="7">
        <v>16</v>
      </c>
      <c r="B2" s="7">
        <v>633</v>
      </c>
      <c r="D2" s="8"/>
      <c r="E2" s="8"/>
    </row>
    <row r="3" spans="1:19" s="7" customFormat="1" ht="15" x14ac:dyDescent="0.25">
      <c r="A3" s="7">
        <v>17</v>
      </c>
      <c r="B3" s="7">
        <v>633</v>
      </c>
      <c r="D3" s="8">
        <v>652.71855700000003</v>
      </c>
      <c r="E3" s="8"/>
      <c r="F3" s="8">
        <v>16.992673</v>
      </c>
      <c r="G3" s="8"/>
      <c r="H3" s="8">
        <v>16.992673</v>
      </c>
      <c r="I3" s="8"/>
      <c r="J3" s="8">
        <v>16.992673</v>
      </c>
      <c r="K3" s="8"/>
      <c r="L3" s="8">
        <v>16.992673</v>
      </c>
      <c r="M3" s="8"/>
      <c r="N3" s="8">
        <v>16.992673</v>
      </c>
      <c r="O3" s="8"/>
      <c r="P3" s="8">
        <v>16.992673</v>
      </c>
      <c r="Q3" s="8"/>
      <c r="R3" s="8">
        <v>16.992673</v>
      </c>
    </row>
    <row r="4" spans="1:19" s="7" customFormat="1" ht="15" x14ac:dyDescent="0.25">
      <c r="A4" s="7">
        <v>18</v>
      </c>
      <c r="B4" s="7">
        <v>633</v>
      </c>
      <c r="D4" s="8">
        <v>652.71855700000003</v>
      </c>
      <c r="E4" s="8"/>
      <c r="F4" s="8">
        <v>33.978022157936998</v>
      </c>
      <c r="G4" s="8"/>
      <c r="H4" s="8">
        <v>33.978022157936998</v>
      </c>
      <c r="I4" s="8"/>
      <c r="J4" s="8">
        <v>33.978022157936998</v>
      </c>
      <c r="K4" s="8"/>
      <c r="L4" s="8">
        <v>33.978022157936998</v>
      </c>
      <c r="M4" s="8"/>
      <c r="N4" s="8">
        <v>33.978022157936998</v>
      </c>
      <c r="O4" s="8"/>
      <c r="P4" s="8">
        <v>33.978022157936998</v>
      </c>
      <c r="Q4" s="8"/>
      <c r="R4" s="8">
        <v>33.978022157936998</v>
      </c>
    </row>
    <row r="5" spans="1:19" s="7" customFormat="1" ht="15" x14ac:dyDescent="0.25">
      <c r="A5" s="7">
        <v>19</v>
      </c>
      <c r="B5" s="7">
        <v>633</v>
      </c>
      <c r="C5" s="7">
        <f>B2+B3+B4+B5</f>
        <v>2532</v>
      </c>
      <c r="D5" s="8">
        <v>722.68838700000003</v>
      </c>
      <c r="E5" s="8">
        <f>D3+D4+D5</f>
        <v>2028.125501</v>
      </c>
      <c r="F5" s="8">
        <v>104.93277663038694</v>
      </c>
      <c r="G5" s="7">
        <f>F3+F4+F5</f>
        <v>155.90347178832394</v>
      </c>
      <c r="H5" s="8">
        <v>101.93406963038693</v>
      </c>
      <c r="I5" s="7">
        <f>H3+H4+H5</f>
        <v>152.90476478832392</v>
      </c>
      <c r="J5" s="8">
        <v>101.93406963038693</v>
      </c>
      <c r="K5" s="7">
        <f>J3+J4+J5</f>
        <v>152.90476478832392</v>
      </c>
      <c r="L5" s="8">
        <v>101.93406963038693</v>
      </c>
      <c r="M5" s="7">
        <f>L3+L4+L5</f>
        <v>152.90476478832392</v>
      </c>
      <c r="N5" s="8">
        <v>101.93406963038693</v>
      </c>
      <c r="O5" s="7">
        <f>N3+N4+N5</f>
        <v>152.90476478832392</v>
      </c>
      <c r="P5" s="8">
        <v>101.93406963038693</v>
      </c>
      <c r="Q5" s="7">
        <f>P3+P4+P5</f>
        <v>152.90476478832392</v>
      </c>
      <c r="R5" s="8">
        <v>101.93406963038693</v>
      </c>
      <c r="S5" s="7">
        <f>R3+R4+R5</f>
        <v>152.90476478832392</v>
      </c>
    </row>
    <row r="6" spans="1:19" s="9" customFormat="1" ht="15" x14ac:dyDescent="0.25">
      <c r="A6" s="9">
        <v>20</v>
      </c>
      <c r="B6" s="9">
        <v>633</v>
      </c>
      <c r="D6" s="10">
        <v>722.68838700000003</v>
      </c>
      <c r="E6" s="10"/>
      <c r="F6" s="10">
        <v>175.85694960365925</v>
      </c>
      <c r="G6" s="10"/>
      <c r="H6" s="10">
        <v>170.86039704637625</v>
      </c>
      <c r="I6" s="10"/>
      <c r="J6" s="10">
        <v>170.86039704637625</v>
      </c>
      <c r="K6" s="10"/>
      <c r="L6" s="10">
        <v>170.86039704637625</v>
      </c>
      <c r="M6" s="10"/>
      <c r="N6" s="10">
        <v>170.86039704637625</v>
      </c>
      <c r="O6" s="10"/>
      <c r="P6" s="10">
        <v>170.86039704637625</v>
      </c>
      <c r="Q6" s="10"/>
      <c r="R6" s="10">
        <v>170.86039704637625</v>
      </c>
    </row>
    <row r="7" spans="1:19" s="9" customFormat="1" ht="15" x14ac:dyDescent="0.25">
      <c r="A7" s="9">
        <v>21</v>
      </c>
      <c r="B7" s="9">
        <v>633</v>
      </c>
      <c r="D7" s="10">
        <v>792.53847399999995</v>
      </c>
      <c r="E7" s="10"/>
      <c r="F7" s="10">
        <v>303.67838297595517</v>
      </c>
      <c r="G7" s="10"/>
      <c r="H7" s="10">
        <v>292.68995229529526</v>
      </c>
      <c r="I7" s="10"/>
      <c r="J7" s="10">
        <v>292.68995229529526</v>
      </c>
      <c r="K7" s="10"/>
      <c r="L7" s="10">
        <v>292.68995229529526</v>
      </c>
      <c r="M7" s="10"/>
      <c r="N7" s="10">
        <v>292.68995229529526</v>
      </c>
      <c r="O7" s="10"/>
      <c r="P7" s="10">
        <v>292.68995229529526</v>
      </c>
      <c r="Q7" s="10"/>
      <c r="R7" s="10">
        <v>292.68995229529526</v>
      </c>
    </row>
    <row r="8" spans="1:19" s="9" customFormat="1" ht="15" x14ac:dyDescent="0.25">
      <c r="A8" s="9">
        <v>22</v>
      </c>
      <c r="B8" s="9">
        <v>634</v>
      </c>
      <c r="D8" s="10">
        <v>792.53847399999995</v>
      </c>
      <c r="E8" s="10"/>
      <c r="F8" s="10">
        <v>1064.593589275969</v>
      </c>
      <c r="G8" s="10"/>
      <c r="H8" s="10">
        <v>414.44860274305938</v>
      </c>
      <c r="I8" s="10"/>
      <c r="J8" s="10">
        <v>414.44860274305938</v>
      </c>
      <c r="K8" s="10"/>
      <c r="L8" s="10">
        <v>414.44860274305938</v>
      </c>
      <c r="M8" s="10"/>
      <c r="N8" s="10">
        <v>414.44860274305938</v>
      </c>
      <c r="O8" s="10"/>
      <c r="P8" s="10">
        <v>414.44860274305938</v>
      </c>
      <c r="Q8" s="10"/>
      <c r="R8" s="10">
        <v>414.44860274305938</v>
      </c>
    </row>
    <row r="9" spans="1:19" s="9" customFormat="1" ht="15" x14ac:dyDescent="0.25">
      <c r="A9" s="9">
        <v>23</v>
      </c>
      <c r="B9" s="9">
        <v>634</v>
      </c>
      <c r="D9" s="10">
        <v>793.53789200000006</v>
      </c>
      <c r="E9" s="10"/>
      <c r="F9" s="10">
        <v>1181.2164846058881</v>
      </c>
      <c r="G9" s="10"/>
      <c r="H9" s="10">
        <v>537.13580765626295</v>
      </c>
      <c r="I9" s="10"/>
      <c r="J9" s="10">
        <v>537.13580765626295</v>
      </c>
      <c r="K9" s="10"/>
      <c r="L9" s="10">
        <v>537.13580765626295</v>
      </c>
      <c r="M9" s="10"/>
      <c r="N9" s="10">
        <v>537.13580765626295</v>
      </c>
      <c r="O9" s="10"/>
      <c r="P9" s="10">
        <v>537.13580765626295</v>
      </c>
      <c r="Q9" s="10"/>
      <c r="R9" s="10">
        <v>537.13580765626295</v>
      </c>
    </row>
    <row r="10" spans="1:19" s="9" customFormat="1" ht="15" x14ac:dyDescent="0.25">
      <c r="A10" s="9">
        <v>24</v>
      </c>
      <c r="B10" s="9">
        <v>634</v>
      </c>
      <c r="C10" s="9">
        <f>B6+B7+B8+B9+B10</f>
        <v>3168</v>
      </c>
      <c r="D10" s="10">
        <v>793.53789200000006</v>
      </c>
      <c r="E10" s="10">
        <f>D6+D7+D8+D9+D10</f>
        <v>3894.8411190000006</v>
      </c>
      <c r="F10" s="10">
        <v>1306.7418434602744</v>
      </c>
      <c r="G10" s="10">
        <f>F6+F7+F8+F9+F10</f>
        <v>4032.0872499217458</v>
      </c>
      <c r="H10" s="10">
        <v>662.74205128181472</v>
      </c>
      <c r="I10" s="10">
        <f>H6+H7+H8+H9+H10</f>
        <v>2077.8768110228089</v>
      </c>
      <c r="J10" s="10">
        <v>659.75160861620702</v>
      </c>
      <c r="K10" s="10">
        <f>J6+J7+J8+J9+J10</f>
        <v>2074.8863683572008</v>
      </c>
      <c r="L10" s="10">
        <v>659.75160861620702</v>
      </c>
      <c r="M10" s="10">
        <f>L6+L7+L8+L9+L10</f>
        <v>2074.8863683572008</v>
      </c>
      <c r="N10" s="10">
        <v>659.75160861620702</v>
      </c>
      <c r="O10" s="10">
        <f>N6+N7+N8+N9+N10</f>
        <v>2074.8863683572008</v>
      </c>
      <c r="P10" s="10">
        <v>659.75160861620702</v>
      </c>
      <c r="Q10" s="10">
        <f>P6+P7+P8+P9+P10</f>
        <v>2074.8863683572008</v>
      </c>
      <c r="R10" s="10">
        <v>659.75160861620702</v>
      </c>
      <c r="S10" s="10">
        <f>R6+R7+R8+R9+R10</f>
        <v>2074.8863683572008</v>
      </c>
    </row>
    <row r="11" spans="1:19" s="4" customFormat="1" ht="15" x14ac:dyDescent="0.25">
      <c r="A11" s="4">
        <v>25</v>
      </c>
      <c r="B11" s="4">
        <v>1330</v>
      </c>
      <c r="D11" s="11">
        <v>793.53789200000006</v>
      </c>
      <c r="E11" s="11"/>
      <c r="F11" s="11">
        <v>1369.437522681812</v>
      </c>
      <c r="G11" s="11"/>
      <c r="H11" s="11">
        <v>786.2786586840092</v>
      </c>
      <c r="I11" s="11"/>
      <c r="J11" s="11">
        <v>781.29662917999235</v>
      </c>
      <c r="K11" s="11"/>
      <c r="L11" s="11">
        <v>781.29662917999235</v>
      </c>
      <c r="M11" s="11"/>
      <c r="N11" s="11">
        <v>781.29662917999235</v>
      </c>
      <c r="O11" s="11"/>
      <c r="P11" s="11">
        <v>781.29662917999235</v>
      </c>
      <c r="Q11" s="11"/>
      <c r="R11" s="11">
        <v>781.29662917999235</v>
      </c>
    </row>
    <row r="12" spans="1:19" s="4" customFormat="1" ht="15" x14ac:dyDescent="0.25">
      <c r="A12" s="4">
        <v>26</v>
      </c>
      <c r="B12" s="4">
        <v>1330</v>
      </c>
      <c r="D12" s="11">
        <v>1480.91814</v>
      </c>
      <c r="E12" s="11"/>
      <c r="F12" s="11">
        <v>1432.8752729442385</v>
      </c>
      <c r="G12" s="11"/>
      <c r="H12" s="11">
        <v>908.59574168181928</v>
      </c>
      <c r="I12" s="11"/>
      <c r="J12" s="11">
        <v>897.64087264069099</v>
      </c>
      <c r="K12" s="11"/>
      <c r="L12" s="11">
        <v>897.64087264069099</v>
      </c>
      <c r="M12" s="11"/>
      <c r="N12" s="11">
        <v>897.64087264069099</v>
      </c>
      <c r="O12" s="11"/>
      <c r="P12" s="11">
        <v>897.64087264069099</v>
      </c>
      <c r="Q12" s="11"/>
      <c r="R12" s="11">
        <v>897.64087264069099</v>
      </c>
    </row>
    <row r="13" spans="1:19" s="4" customFormat="1" ht="15" x14ac:dyDescent="0.25">
      <c r="A13" s="4">
        <v>27</v>
      </c>
      <c r="B13" s="4">
        <v>1330</v>
      </c>
      <c r="D13" s="11">
        <v>1480.91814</v>
      </c>
      <c r="E13" s="11"/>
      <c r="F13" s="11">
        <v>1426.6891655861693</v>
      </c>
      <c r="G13" s="11"/>
      <c r="H13" s="11">
        <v>1661.9634692576226</v>
      </c>
      <c r="I13" s="11"/>
      <c r="J13" s="11">
        <v>1013.9001848036633</v>
      </c>
      <c r="K13" s="11"/>
      <c r="L13" s="11">
        <v>1013.9001848036633</v>
      </c>
      <c r="M13" s="11"/>
      <c r="N13" s="11">
        <v>1013.9001848036633</v>
      </c>
      <c r="O13" s="11"/>
      <c r="P13" s="11">
        <v>1013.9001848036633</v>
      </c>
      <c r="Q13" s="11"/>
      <c r="R13" s="11">
        <v>1013.9001848036633</v>
      </c>
    </row>
    <row r="14" spans="1:19" s="4" customFormat="1" ht="15" x14ac:dyDescent="0.25">
      <c r="A14" s="4">
        <v>28</v>
      </c>
      <c r="B14" s="4">
        <v>1330</v>
      </c>
      <c r="D14" s="11">
        <v>1480.91814</v>
      </c>
      <c r="E14" s="11"/>
      <c r="F14" s="11">
        <v>1422.5221610971885</v>
      </c>
      <c r="G14" s="11"/>
      <c r="H14" s="11">
        <v>1772.9972158236908</v>
      </c>
      <c r="I14" s="11"/>
      <c r="J14" s="11">
        <v>1131.0738976687567</v>
      </c>
      <c r="K14" s="11"/>
      <c r="L14" s="11">
        <v>1131.0738976687567</v>
      </c>
      <c r="M14" s="11"/>
      <c r="N14" s="11">
        <v>1131.0738976687567</v>
      </c>
      <c r="O14" s="11"/>
      <c r="P14" s="11">
        <v>1131.0738976687567</v>
      </c>
      <c r="Q14" s="11"/>
      <c r="R14" s="11">
        <v>1131.0738976687567</v>
      </c>
    </row>
    <row r="15" spans="1:19" s="4" customFormat="1" ht="15" x14ac:dyDescent="0.25">
      <c r="A15" s="4">
        <v>29</v>
      </c>
      <c r="B15" s="4">
        <v>1330</v>
      </c>
      <c r="C15" s="4">
        <f>B11+B12+B13+B14+B15</f>
        <v>6650</v>
      </c>
      <c r="D15" s="11">
        <v>1480.91814</v>
      </c>
      <c r="E15" s="11">
        <f>D11+D12+D13+D14+D15</f>
        <v>6717.2104519999993</v>
      </c>
      <c r="F15" s="11">
        <v>1415.385598499164</v>
      </c>
      <c r="G15" s="11">
        <f>F11+F12+F13+F14+F15</f>
        <v>7066.9097208085723</v>
      </c>
      <c r="H15" s="11">
        <v>1892.8897147627965</v>
      </c>
      <c r="I15" s="11">
        <f>H11+H12+H13+H14+H15</f>
        <v>7022.7248002099386</v>
      </c>
      <c r="J15" s="11">
        <v>1251.1420584923555</v>
      </c>
      <c r="K15" s="11">
        <f>J11+J12+J13+J14+J15</f>
        <v>5075.0536427854586</v>
      </c>
      <c r="L15" s="11">
        <v>1248.1620737234584</v>
      </c>
      <c r="M15" s="11">
        <f>L11+L12+L13+L14+L15</f>
        <v>5072.0736580165612</v>
      </c>
      <c r="N15" s="11">
        <v>1248.1620737234584</v>
      </c>
      <c r="O15" s="11">
        <f>N11+N12+N13+N14+N15</f>
        <v>5072.0736580165612</v>
      </c>
      <c r="P15" s="11">
        <v>1248.1620737234584</v>
      </c>
      <c r="Q15" s="11">
        <f>P11+P12+P13+P14+P15</f>
        <v>5072.0736580165612</v>
      </c>
      <c r="R15" s="11">
        <v>1248.1620737234584</v>
      </c>
      <c r="S15" s="11">
        <f>R11+R12+R13+R14+R15</f>
        <v>5072.0736580165612</v>
      </c>
    </row>
    <row r="16" spans="1:19" s="9" customFormat="1" ht="15" x14ac:dyDescent="0.25">
      <c r="A16" s="9">
        <v>30</v>
      </c>
      <c r="B16" s="9">
        <v>1330</v>
      </c>
      <c r="D16" s="10">
        <v>1480.91814</v>
      </c>
      <c r="E16" s="10"/>
      <c r="F16" s="10">
        <v>1408.2724741086533</v>
      </c>
      <c r="G16" s="10"/>
      <c r="H16" s="10">
        <v>1950.1628165658665</v>
      </c>
      <c r="I16" s="10"/>
      <c r="J16" s="10">
        <v>1369.1293770358288</v>
      </c>
      <c r="K16" s="10"/>
      <c r="L16" s="10">
        <v>1364.1655054096402</v>
      </c>
      <c r="M16" s="10"/>
      <c r="N16" s="10">
        <v>1364.1655054096402</v>
      </c>
      <c r="O16" s="10"/>
      <c r="P16" s="10">
        <v>1364.1655054096402</v>
      </c>
      <c r="Q16" s="10"/>
      <c r="R16" s="10">
        <v>1364.1655054096402</v>
      </c>
    </row>
    <row r="17" spans="1:19" s="9" customFormat="1" ht="15" x14ac:dyDescent="0.25">
      <c r="A17" s="9">
        <v>31</v>
      </c>
      <c r="B17" s="9">
        <v>1330</v>
      </c>
      <c r="D17" s="10">
        <v>1416.6826779999999</v>
      </c>
      <c r="E17" s="10"/>
      <c r="F17" s="10">
        <v>2042.7734115927562</v>
      </c>
      <c r="G17" s="10"/>
      <c r="H17" s="10">
        <v>1963.013396608231</v>
      </c>
      <c r="I17" s="10"/>
      <c r="J17" s="10">
        <v>1440.7487210998881</v>
      </c>
      <c r="K17" s="10"/>
      <c r="L17" s="10">
        <v>1429.8359526551146</v>
      </c>
      <c r="M17" s="10"/>
      <c r="N17" s="10">
        <v>1429.8359526551146</v>
      </c>
      <c r="O17" s="10"/>
      <c r="P17" s="10">
        <v>1429.8359526551146</v>
      </c>
      <c r="Q17" s="10"/>
      <c r="R17" s="10">
        <v>1429.8359526551146</v>
      </c>
    </row>
    <row r="18" spans="1:19" s="9" customFormat="1" ht="15" x14ac:dyDescent="0.25">
      <c r="A18" s="9">
        <v>32</v>
      </c>
      <c r="B18" s="9">
        <v>1330</v>
      </c>
      <c r="D18" s="10">
        <v>1416.6826779999999</v>
      </c>
      <c r="E18" s="10"/>
      <c r="F18" s="10">
        <v>1990.4785578178098</v>
      </c>
      <c r="G18" s="10"/>
      <c r="H18" s="10">
        <v>1906.5660967035215</v>
      </c>
      <c r="I18" s="10"/>
      <c r="J18" s="10">
        <v>2140.8895452793904</v>
      </c>
      <c r="K18" s="10"/>
      <c r="L18" s="10">
        <v>1495.445392055098</v>
      </c>
      <c r="M18" s="10"/>
      <c r="N18" s="10">
        <v>1495.445392055098</v>
      </c>
      <c r="O18" s="10"/>
      <c r="P18" s="10">
        <v>1495.445392055098</v>
      </c>
      <c r="Q18" s="10"/>
      <c r="R18" s="10">
        <v>1495.445392055098</v>
      </c>
    </row>
    <row r="19" spans="1:19" s="9" customFormat="1" ht="15" x14ac:dyDescent="0.25">
      <c r="A19" s="9">
        <v>33</v>
      </c>
      <c r="B19" s="9">
        <v>1330</v>
      </c>
      <c r="D19" s="10">
        <v>1416.6826779999999</v>
      </c>
      <c r="E19" s="10"/>
      <c r="F19" s="10">
        <v>1939.255320540801</v>
      </c>
      <c r="G19" s="10"/>
      <c r="H19" s="10">
        <v>1852.205527989029</v>
      </c>
      <c r="I19" s="10"/>
      <c r="J19" s="10">
        <v>2201.1946333138312</v>
      </c>
      <c r="K19" s="10"/>
      <c r="L19" s="10">
        <v>1561.9929512858787</v>
      </c>
      <c r="M19" s="10"/>
      <c r="N19" s="10">
        <v>1561.9929512858787</v>
      </c>
      <c r="O19" s="10"/>
      <c r="P19" s="10">
        <v>1561.9929512858787</v>
      </c>
      <c r="Q19" s="10"/>
      <c r="R19" s="10">
        <v>1561.9929512858787</v>
      </c>
    </row>
    <row r="20" spans="1:19" s="9" customFormat="1" ht="15" x14ac:dyDescent="0.25">
      <c r="A20" s="9">
        <v>34</v>
      </c>
      <c r="B20" s="9">
        <v>1330</v>
      </c>
      <c r="C20" s="9">
        <f>B16+B17+B18+B19+B20</f>
        <v>6650</v>
      </c>
      <c r="D20" s="10">
        <v>1416.6826779999999</v>
      </c>
      <c r="E20" s="10">
        <f>D16+D17+D18+D19+D20</f>
        <v>7147.6488520000003</v>
      </c>
      <c r="F20" s="10">
        <v>1888.0993925815333</v>
      </c>
      <c r="G20" s="10">
        <f>F16+F17+F18+F19+F20</f>
        <v>9268.8791566415548</v>
      </c>
      <c r="H20" s="10">
        <v>1793.9609841992417</v>
      </c>
      <c r="I20" s="10">
        <f>H16+H17+H18+H19+H20</f>
        <v>9465.9088220658905</v>
      </c>
      <c r="J20" s="10">
        <v>2269.3458817766782</v>
      </c>
      <c r="K20" s="10">
        <f>J16+J17+J18+J19+J20</f>
        <v>9421.308158505617</v>
      </c>
      <c r="L20" s="10">
        <v>1630.4463760847759</v>
      </c>
      <c r="M20" s="10">
        <f>L16+L17+L18+L19+L20</f>
        <v>7481.8861774905072</v>
      </c>
      <c r="N20" s="10">
        <v>1627.479616834134</v>
      </c>
      <c r="O20" s="10">
        <f>N16+N17+N18+N19+N20</f>
        <v>7478.919418239866</v>
      </c>
      <c r="P20" s="10">
        <v>1627.479616834134</v>
      </c>
      <c r="Q20" s="10">
        <f>P16+P17+P18+P19+P20</f>
        <v>7478.919418239866</v>
      </c>
      <c r="R20" s="10">
        <v>1627.479616834134</v>
      </c>
      <c r="S20" s="10">
        <f>R16+R17+R18+R19+R20</f>
        <v>7478.919418239866</v>
      </c>
    </row>
    <row r="21" spans="1:19" s="4" customFormat="1" ht="15" x14ac:dyDescent="0.25">
      <c r="A21" s="4">
        <v>35</v>
      </c>
      <c r="B21" s="4">
        <v>3420</v>
      </c>
      <c r="D21" s="11">
        <v>1416.6826779999999</v>
      </c>
      <c r="E21" s="11"/>
      <c r="F21" s="11">
        <v>1831.0425626634074</v>
      </c>
      <c r="G21" s="11"/>
      <c r="H21" s="11">
        <v>1736.8079174072554</v>
      </c>
      <c r="I21" s="11"/>
      <c r="J21" s="11">
        <v>2276.185851616915</v>
      </c>
      <c r="K21" s="11"/>
      <c r="L21" s="11">
        <v>1697.8463025130475</v>
      </c>
      <c r="M21" s="11"/>
      <c r="N21" s="11">
        <v>1692.9054452700952</v>
      </c>
      <c r="O21" s="11"/>
      <c r="P21" s="11">
        <v>1692.9054452700952</v>
      </c>
      <c r="Q21" s="11"/>
      <c r="R21" s="11">
        <v>1692.9054452700952</v>
      </c>
    </row>
    <row r="22" spans="1:19" s="4" customFormat="1" ht="15" x14ac:dyDescent="0.25">
      <c r="A22" s="4">
        <v>36</v>
      </c>
      <c r="B22" s="4">
        <v>3420</v>
      </c>
      <c r="D22" s="11">
        <v>3479.27918</v>
      </c>
      <c r="E22" s="11"/>
      <c r="F22" s="11">
        <v>1747.3725470204749</v>
      </c>
      <c r="G22" s="11"/>
      <c r="H22" s="11">
        <v>2349.3806704032045</v>
      </c>
      <c r="I22" s="11"/>
      <c r="J22" s="11">
        <v>2270.0243046466826</v>
      </c>
      <c r="K22" s="11"/>
      <c r="L22" s="11">
        <v>1750.4027045329851</v>
      </c>
      <c r="M22" s="11"/>
      <c r="N22" s="11">
        <v>1739.5451633917542</v>
      </c>
      <c r="O22" s="11"/>
      <c r="P22" s="11">
        <v>1739.5451633917542</v>
      </c>
      <c r="Q22" s="11"/>
      <c r="R22" s="11">
        <v>1739.5451633917542</v>
      </c>
    </row>
    <row r="23" spans="1:19" s="4" customFormat="1" ht="15" x14ac:dyDescent="0.25">
      <c r="A23" s="4">
        <v>37</v>
      </c>
      <c r="B23" s="4">
        <v>3420</v>
      </c>
      <c r="D23" s="11">
        <v>3479.27918</v>
      </c>
      <c r="E23" s="11"/>
      <c r="F23" s="11">
        <v>1725.7074886115056</v>
      </c>
      <c r="G23" s="11"/>
      <c r="H23" s="11">
        <v>2278.4395762125705</v>
      </c>
      <c r="I23" s="11"/>
      <c r="J23" s="11">
        <v>2194.9873778852993</v>
      </c>
      <c r="K23" s="11"/>
      <c r="L23" s="11">
        <v>2428.0255541419801</v>
      </c>
      <c r="M23" s="11"/>
      <c r="N23" s="11">
        <v>1786.1216846953582</v>
      </c>
      <c r="O23" s="11"/>
      <c r="P23" s="11">
        <v>1786.1216846953582</v>
      </c>
      <c r="Q23" s="11"/>
      <c r="R23" s="11">
        <v>1786.1216846953582</v>
      </c>
    </row>
    <row r="24" spans="1:19" s="4" customFormat="1" x14ac:dyDescent="0.3">
      <c r="A24" s="4">
        <v>38</v>
      </c>
      <c r="B24" s="4">
        <v>3420</v>
      </c>
      <c r="D24" s="11">
        <v>3479.27918</v>
      </c>
      <c r="E24" s="11"/>
      <c r="F24" s="11">
        <v>1705.0999505975826</v>
      </c>
      <c r="G24" s="11"/>
      <c r="H24" s="11">
        <v>2208.6668308931817</v>
      </c>
      <c r="I24" s="11"/>
      <c r="J24" s="11">
        <v>2122.1314236033149</v>
      </c>
      <c r="K24" s="11"/>
      <c r="L24" s="11">
        <v>2469.0583200809469</v>
      </c>
      <c r="M24" s="11"/>
      <c r="N24" s="11">
        <v>1833.6337398125961</v>
      </c>
      <c r="O24" s="11"/>
      <c r="P24" s="11">
        <v>1833.6337398125961</v>
      </c>
      <c r="Q24" s="11"/>
      <c r="R24" s="11">
        <v>1833.6337398125961</v>
      </c>
    </row>
    <row r="25" spans="1:19" s="4" customFormat="1" x14ac:dyDescent="0.3">
      <c r="A25" s="4">
        <v>39</v>
      </c>
      <c r="B25" s="4">
        <v>3420</v>
      </c>
      <c r="C25" s="4">
        <f>B21+B22+B23+B24+B25</f>
        <v>17100</v>
      </c>
      <c r="D25" s="11">
        <v>3479.27918</v>
      </c>
      <c r="E25" s="11">
        <f>D21+D22+D23+D24+D25</f>
        <v>15333.799397999999</v>
      </c>
      <c r="F25" s="11">
        <v>1684.5439413661657</v>
      </c>
      <c r="G25" s="11">
        <f>F21+F22+F23+F24+F25</f>
        <v>8693.766490259135</v>
      </c>
      <c r="H25" s="11">
        <v>2140.0506949229639</v>
      </c>
      <c r="I25" s="11">
        <f>H21+H22+H23+H24+H25</f>
        <v>10713.345689839176</v>
      </c>
      <c r="J25" s="11">
        <v>2046.5084621478532</v>
      </c>
      <c r="K25" s="11">
        <f>J21+J22+J23+J24+J25</f>
        <v>10909.837419900065</v>
      </c>
      <c r="L25" s="11">
        <v>2518.8827619806671</v>
      </c>
      <c r="M25" s="11">
        <f>L21+L22+L23+L24+L25</f>
        <v>10864.215643249627</v>
      </c>
      <c r="N25" s="11">
        <v>1884.0293869518939</v>
      </c>
      <c r="O25" s="11">
        <f>N21+N22+N23+N24+N25</f>
        <v>8936.2354201216986</v>
      </c>
      <c r="P25" s="11">
        <v>1881.08141609515</v>
      </c>
      <c r="Q25" s="11">
        <f>P21+P22+P23+P24+P25</f>
        <v>8933.2874492649535</v>
      </c>
      <c r="R25" s="11">
        <v>1881.08141609515</v>
      </c>
      <c r="S25" s="11">
        <f>R21+R22+R23+R24+R25</f>
        <v>8933.2874492649535</v>
      </c>
    </row>
    <row r="26" spans="1:19" s="9" customFormat="1" x14ac:dyDescent="0.3">
      <c r="A26" s="9">
        <v>40</v>
      </c>
      <c r="B26" s="9">
        <v>3420</v>
      </c>
      <c r="D26" s="10">
        <v>3479.27918</v>
      </c>
      <c r="E26" s="10"/>
      <c r="F26" s="10">
        <v>1663.0516129622026</v>
      </c>
      <c r="G26" s="10"/>
      <c r="H26" s="10">
        <v>2064.6699269970563</v>
      </c>
      <c r="I26" s="10"/>
      <c r="J26" s="10">
        <v>1971.0719936336641</v>
      </c>
      <c r="K26" s="10"/>
      <c r="L26" s="10">
        <v>2506.8055320431395</v>
      </c>
      <c r="M26" s="10"/>
      <c r="N26" s="10">
        <v>1932.3736293040106</v>
      </c>
      <c r="O26" s="10"/>
      <c r="P26" s="10">
        <v>1927.4661557763411</v>
      </c>
      <c r="Q26" s="10"/>
      <c r="R26" s="10">
        <v>1927.4661557763411</v>
      </c>
    </row>
    <row r="27" spans="1:19" s="9" customFormat="1" x14ac:dyDescent="0.3">
      <c r="A27" s="9">
        <v>41</v>
      </c>
      <c r="B27" s="9">
        <v>3420</v>
      </c>
      <c r="D27" s="10">
        <v>3541.3474999999999</v>
      </c>
      <c r="E27" s="10"/>
      <c r="F27" s="10">
        <v>3761.6748855425494</v>
      </c>
      <c r="G27" s="10"/>
      <c r="H27" s="10">
        <v>2029.4388551334312</v>
      </c>
      <c r="I27" s="10"/>
      <c r="J27" s="10">
        <v>2627.0680605633002</v>
      </c>
      <c r="K27" s="10"/>
      <c r="L27" s="10">
        <v>2548.2889212613527</v>
      </c>
      <c r="M27" s="10"/>
      <c r="N27" s="10">
        <v>2032.4469717288573</v>
      </c>
      <c r="O27" s="10"/>
      <c r="P27" s="10">
        <v>2021.6684067342605</v>
      </c>
      <c r="Q27" s="10"/>
      <c r="R27" s="10">
        <v>2021.6684067342605</v>
      </c>
    </row>
    <row r="28" spans="1:19" s="9" customFormat="1" x14ac:dyDescent="0.3">
      <c r="A28" s="9">
        <v>42</v>
      </c>
      <c r="B28" s="9">
        <v>3420</v>
      </c>
      <c r="D28" s="10">
        <v>3541.3474999999999</v>
      </c>
      <c r="E28" s="10"/>
      <c r="F28" s="10">
        <v>3809.5840269813502</v>
      </c>
      <c r="G28" s="10"/>
      <c r="H28" s="10">
        <v>2055.7505054915127</v>
      </c>
      <c r="I28" s="10"/>
      <c r="J28" s="10">
        <v>2604.1763845510955</v>
      </c>
      <c r="K28" s="10"/>
      <c r="L28" s="10">
        <v>2521.3743431032663</v>
      </c>
      <c r="M28" s="10"/>
      <c r="N28" s="10">
        <v>2752.5969725378991</v>
      </c>
      <c r="O28" s="10"/>
      <c r="P28" s="10">
        <v>2115.6940284716334</v>
      </c>
      <c r="Q28" s="10"/>
      <c r="R28" s="10">
        <v>2115.6940284716334</v>
      </c>
    </row>
    <row r="29" spans="1:19" s="9" customFormat="1" x14ac:dyDescent="0.3">
      <c r="A29" s="9">
        <v>43</v>
      </c>
      <c r="B29" s="9">
        <v>3420</v>
      </c>
      <c r="D29" s="10">
        <v>3541.3474999999999</v>
      </c>
      <c r="E29" s="10"/>
      <c r="F29" s="10">
        <v>3858.4253372669668</v>
      </c>
      <c r="G29" s="10"/>
      <c r="H29" s="10">
        <v>2083.075471972028</v>
      </c>
      <c r="I29" s="10"/>
      <c r="J29" s="10">
        <v>2582.4590112920246</v>
      </c>
      <c r="K29" s="10"/>
      <c r="L29" s="10">
        <v>2496.6424898727764</v>
      </c>
      <c r="M29" s="10"/>
      <c r="N29" s="10">
        <v>2840.6873193234405</v>
      </c>
      <c r="O29" s="10"/>
      <c r="P29" s="10">
        <v>2210.541477168249</v>
      </c>
      <c r="Q29" s="10"/>
      <c r="R29" s="10">
        <v>2210.541477168249</v>
      </c>
    </row>
    <row r="30" spans="1:19" s="9" customFormat="1" x14ac:dyDescent="0.3">
      <c r="A30" s="9">
        <v>44</v>
      </c>
      <c r="B30" s="9">
        <v>3420</v>
      </c>
      <c r="C30" s="9">
        <f>B26+B27+B28+B29+B30</f>
        <v>17100</v>
      </c>
      <c r="D30" s="10">
        <v>3541.3474999999999</v>
      </c>
      <c r="E30" s="10">
        <f>D26+D27+D28+D29+D30</f>
        <v>17644.669179999997</v>
      </c>
      <c r="F30" s="10">
        <v>3907.1906393093495</v>
      </c>
      <c r="G30" s="10">
        <f>F26+F27+F28+F29+F30</f>
        <v>16999.926502062419</v>
      </c>
      <c r="H30" s="10">
        <v>2110.4078192739885</v>
      </c>
      <c r="I30" s="10">
        <f>H26+H27+H28+H29+H30</f>
        <v>10343.342578868016</v>
      </c>
      <c r="J30" s="10">
        <v>2561.8952729531629</v>
      </c>
      <c r="K30" s="10">
        <f>J26+J27+J28+J29+J30</f>
        <v>12346.670722993247</v>
      </c>
      <c r="L30" s="10">
        <v>2469.1784380054387</v>
      </c>
      <c r="M30" s="10">
        <f>L26+L27+L28+L29+L30</f>
        <v>12542.289724285973</v>
      </c>
      <c r="N30" s="10">
        <v>2937.3846021285503</v>
      </c>
      <c r="O30" s="10">
        <f>N26+N27+N28+N29+N30</f>
        <v>12495.489495022757</v>
      </c>
      <c r="P30" s="10">
        <v>2308.1330454540334</v>
      </c>
      <c r="Q30" s="10">
        <f>P26+P27+P28+P29+P30</f>
        <v>10583.503113604518</v>
      </c>
      <c r="R30" s="10">
        <v>2305.2110868985587</v>
      </c>
      <c r="S30" s="10">
        <f>R26+R27+R28+R29+R30</f>
        <v>10580.581155049043</v>
      </c>
    </row>
    <row r="31" spans="1:19" s="4" customFormat="1" x14ac:dyDescent="0.3">
      <c r="A31" s="4">
        <v>45</v>
      </c>
      <c r="B31" s="4">
        <v>4560</v>
      </c>
      <c r="D31" s="11">
        <v>3541.3474999999999</v>
      </c>
      <c r="E31" s="11"/>
      <c r="F31" s="11">
        <v>3961.8318001725115</v>
      </c>
      <c r="G31" s="11"/>
      <c r="H31" s="11">
        <v>2136.760131224933</v>
      </c>
      <c r="I31" s="11"/>
      <c r="J31" s="11">
        <v>2534.6273665105091</v>
      </c>
      <c r="K31" s="11"/>
      <c r="L31" s="11">
        <v>2441.9036293840577</v>
      </c>
      <c r="M31" s="11"/>
      <c r="N31" s="11">
        <v>2972.6334649717815</v>
      </c>
      <c r="O31" s="11"/>
      <c r="P31" s="11">
        <v>2403.5667042791506</v>
      </c>
      <c r="Q31" s="11"/>
      <c r="R31" s="11">
        <v>2398.7050661106241</v>
      </c>
    </row>
    <row r="32" spans="1:19" s="4" customFormat="1" x14ac:dyDescent="0.3">
      <c r="A32" s="4">
        <v>46</v>
      </c>
      <c r="B32" s="4">
        <v>4560</v>
      </c>
      <c r="D32" s="11">
        <v>4613.8104899999998</v>
      </c>
      <c r="E32" s="11"/>
      <c r="F32" s="11">
        <v>3971.38419210966</v>
      </c>
      <c r="G32" s="11"/>
      <c r="H32" s="11">
        <v>4164.6951890968585</v>
      </c>
      <c r="I32" s="11"/>
      <c r="J32" s="11">
        <v>2449.9447400013046</v>
      </c>
      <c r="K32" s="11"/>
      <c r="L32" s="11">
        <v>3041.5413413960073</v>
      </c>
      <c r="M32" s="11"/>
      <c r="N32" s="11">
        <v>2963.5574165001199</v>
      </c>
      <c r="O32" s="11"/>
      <c r="P32" s="11">
        <v>2452.9224919891326</v>
      </c>
      <c r="Q32" s="11"/>
      <c r="R32" s="11">
        <v>2442.2527282614228</v>
      </c>
    </row>
    <row r="33" spans="1:19" s="4" customFormat="1" x14ac:dyDescent="0.3">
      <c r="A33" s="4">
        <v>47</v>
      </c>
      <c r="B33" s="4">
        <v>4560</v>
      </c>
      <c r="D33" s="11">
        <v>4613.8104899999998</v>
      </c>
      <c r="E33" s="11"/>
      <c r="F33" s="11">
        <v>3919.6557918164799</v>
      </c>
      <c r="G33" s="11"/>
      <c r="H33" s="11">
        <v>4161.2003775667363</v>
      </c>
      <c r="I33" s="11"/>
      <c r="J33" s="11">
        <v>2426.3923847177625</v>
      </c>
      <c r="K33" s="11"/>
      <c r="L33" s="11">
        <v>2968.8689577904374</v>
      </c>
      <c r="M33" s="11"/>
      <c r="N33" s="11">
        <v>2886.9651501782514</v>
      </c>
      <c r="O33" s="11"/>
      <c r="P33" s="11">
        <v>3115.6794840963366</v>
      </c>
      <c r="Q33" s="11"/>
      <c r="R33" s="11">
        <v>2485.685642322454</v>
      </c>
    </row>
    <row r="34" spans="1:19" s="4" customFormat="1" x14ac:dyDescent="0.3">
      <c r="A34" s="4">
        <v>48</v>
      </c>
      <c r="B34" s="4">
        <v>4560</v>
      </c>
      <c r="D34" s="11">
        <v>4613.8104899999998</v>
      </c>
      <c r="E34" s="11"/>
      <c r="F34" s="11">
        <v>3869.1338234159393</v>
      </c>
      <c r="G34" s="11"/>
      <c r="H34" s="11">
        <v>4158.768012618566</v>
      </c>
      <c r="I34" s="11"/>
      <c r="J34" s="11">
        <v>2404.0142207936592</v>
      </c>
      <c r="K34" s="11"/>
      <c r="L34" s="11">
        <v>2897.6043442542696</v>
      </c>
      <c r="M34" s="11"/>
      <c r="N34" s="11">
        <v>2812.783391885745</v>
      </c>
      <c r="O34" s="11"/>
      <c r="P34" s="11">
        <v>3152.8369108218621</v>
      </c>
      <c r="Q34" s="11"/>
      <c r="R34" s="11">
        <v>2530.0014756549344</v>
      </c>
    </row>
    <row r="35" spans="1:19" s="4" customFormat="1" x14ac:dyDescent="0.3">
      <c r="A35" s="4">
        <v>49</v>
      </c>
      <c r="B35" s="4">
        <v>4560</v>
      </c>
      <c r="C35" s="4">
        <f>B31+B32+B33+B34+B35</f>
        <v>22800</v>
      </c>
      <c r="D35" s="11">
        <v>4613.8104899999998</v>
      </c>
      <c r="E35" s="4">
        <f>D31+D32+D33+D34+D35</f>
        <v>21996.589459999999</v>
      </c>
      <c r="F35" s="11">
        <v>3816.8308230379625</v>
      </c>
      <c r="G35" s="4">
        <f>F31+F32+F33+F34+F35</f>
        <v>19538.836430552554</v>
      </c>
      <c r="H35" s="11">
        <v>4156.3896675107771</v>
      </c>
      <c r="I35" s="4">
        <f>H31+H32+H33+H34+H35</f>
        <v>18777.813378017869</v>
      </c>
      <c r="J35" s="11">
        <v>2381.8038159687308</v>
      </c>
      <c r="K35" s="4">
        <f>J31+J32+J33+J34+J35</f>
        <v>12196.782527991967</v>
      </c>
      <c r="L35" s="11">
        <v>2827.7137158819769</v>
      </c>
      <c r="M35" s="4">
        <f>L31+L32+L33+L34+L35</f>
        <v>14177.631988706749</v>
      </c>
      <c r="N35" s="11">
        <v>2736.1422796108131</v>
      </c>
      <c r="O35" s="4">
        <f>N31+N32+N33+N34+N35</f>
        <v>14372.08170314671</v>
      </c>
      <c r="P35" s="11">
        <v>3198.5643515456368</v>
      </c>
      <c r="Q35" s="4">
        <f>P31+P32+P33+P34+P35</f>
        <v>14323.56994273212</v>
      </c>
      <c r="R35" s="11">
        <v>2577.0863982371616</v>
      </c>
      <c r="S35" s="4">
        <f>R31+R32+R33+R34+R35</f>
        <v>12433.731310586596</v>
      </c>
    </row>
    <row r="36" spans="1:19" s="9" customFormat="1" x14ac:dyDescent="0.3">
      <c r="A36" s="9">
        <v>50</v>
      </c>
      <c r="B36" s="9">
        <v>4560</v>
      </c>
      <c r="D36" s="10">
        <v>4613.8104899999998</v>
      </c>
      <c r="E36" s="10"/>
      <c r="F36" s="10">
        <v>3759.8008713692298</v>
      </c>
      <c r="G36" s="10"/>
      <c r="H36" s="10">
        <v>4159.9265534953329</v>
      </c>
      <c r="I36" s="10"/>
      <c r="J36" s="10">
        <v>2358.7738184181881</v>
      </c>
      <c r="K36" s="10"/>
      <c r="L36" s="10">
        <v>2751.426705000682</v>
      </c>
      <c r="M36" s="10"/>
      <c r="N36" s="10">
        <v>2659.9181820350127</v>
      </c>
      <c r="O36" s="10"/>
      <c r="P36" s="10">
        <v>3183.6924048342203</v>
      </c>
      <c r="Q36" s="10"/>
      <c r="R36" s="10">
        <v>2622.0836911040515</v>
      </c>
    </row>
    <row r="37" spans="1:19" s="9" customFormat="1" x14ac:dyDescent="0.3">
      <c r="A37" s="9">
        <v>51</v>
      </c>
      <c r="B37" s="9">
        <v>4560</v>
      </c>
      <c r="D37" s="10">
        <v>4587.3456999999999</v>
      </c>
      <c r="E37" s="10"/>
      <c r="F37" s="10">
        <v>4796.4307913251414</v>
      </c>
      <c r="G37" s="10"/>
      <c r="H37" s="10">
        <v>4148.4940540654488</v>
      </c>
      <c r="I37" s="10"/>
      <c r="J37" s="10">
        <v>4339.0009019878817</v>
      </c>
      <c r="K37" s="10"/>
      <c r="L37" s="10">
        <v>2649.1244432140247</v>
      </c>
      <c r="M37" s="10"/>
      <c r="N37" s="10">
        <v>3232.1394063037474</v>
      </c>
      <c r="O37" s="10"/>
      <c r="P37" s="10">
        <v>3155.2867080502733</v>
      </c>
      <c r="Q37" s="10"/>
      <c r="R37" s="10">
        <v>2652.0590002435633</v>
      </c>
    </row>
    <row r="38" spans="1:19" s="9" customFormat="1" x14ac:dyDescent="0.3">
      <c r="A38" s="9">
        <v>52</v>
      </c>
      <c r="B38" s="9">
        <v>4560</v>
      </c>
      <c r="D38" s="10">
        <v>4587.3456999999999</v>
      </c>
      <c r="E38" s="10"/>
      <c r="F38" s="10">
        <v>4773.8127496897778</v>
      </c>
      <c r="G38" s="10"/>
      <c r="H38" s="10">
        <v>4076.868219246328</v>
      </c>
      <c r="I38" s="10"/>
      <c r="J38" s="10">
        <v>4314.5712669790437</v>
      </c>
      <c r="K38" s="10"/>
      <c r="L38" s="10">
        <v>2607.3537532830783</v>
      </c>
      <c r="M38" s="10"/>
      <c r="N38" s="10">
        <v>3141.2027499080691</v>
      </c>
      <c r="O38" s="10"/>
      <c r="P38" s="10">
        <v>3060.601544835064</v>
      </c>
      <c r="Q38" s="10"/>
      <c r="R38" s="10">
        <v>3285.6783937473315</v>
      </c>
    </row>
    <row r="39" spans="1:19" s="9" customFormat="1" x14ac:dyDescent="0.3">
      <c r="A39" s="9">
        <v>53</v>
      </c>
      <c r="B39" s="9">
        <v>4560</v>
      </c>
      <c r="D39" s="10">
        <v>4587.3456999999999</v>
      </c>
      <c r="E39" s="10"/>
      <c r="F39" s="10">
        <v>4753.3217709347027</v>
      </c>
      <c r="G39" s="10"/>
      <c r="H39" s="10">
        <v>4006.727159072515</v>
      </c>
      <c r="I39" s="10"/>
      <c r="J39" s="10">
        <v>4291.3506107081239</v>
      </c>
      <c r="K39" s="10"/>
      <c r="L39" s="10">
        <v>2566.9544599123033</v>
      </c>
      <c r="M39" s="10"/>
      <c r="N39" s="10">
        <v>3052.0053616009882</v>
      </c>
      <c r="O39" s="10"/>
      <c r="P39" s="10">
        <v>2968.6518310643728</v>
      </c>
      <c r="Q39" s="10"/>
      <c r="R39" s="10">
        <v>3302.8223465235155</v>
      </c>
    </row>
    <row r="40" spans="1:19" s="9" customFormat="1" x14ac:dyDescent="0.3">
      <c r="A40" s="9">
        <v>54</v>
      </c>
      <c r="B40" s="9">
        <v>4560</v>
      </c>
      <c r="C40" s="9">
        <f>B36+B37+B38+B39+B40</f>
        <v>22800</v>
      </c>
      <c r="D40" s="10">
        <v>4587.3456999999999</v>
      </c>
      <c r="E40" s="9">
        <f>D36+D37+D38+D39+D40</f>
        <v>22963.193289999996</v>
      </c>
      <c r="F40" s="10">
        <v>4731.9731658909877</v>
      </c>
      <c r="G40" s="9">
        <f>F36+F37+F38+F39+F40</f>
        <v>22815.33934920984</v>
      </c>
      <c r="H40" s="10">
        <v>3934.1228011991111</v>
      </c>
      <c r="I40" s="9">
        <f>H36+H37+H38+H39+H40</f>
        <v>20326.138787078737</v>
      </c>
      <c r="J40" s="10">
        <v>4267.333789313876</v>
      </c>
      <c r="K40" s="9">
        <f>J36+J37+J38+J39+J40</f>
        <v>19571.030387407111</v>
      </c>
      <c r="L40" s="10">
        <v>2525.9227946898</v>
      </c>
      <c r="M40" s="9">
        <f>L36+L37+L38+L39+L40</f>
        <v>13100.782156099889</v>
      </c>
      <c r="N40" s="10">
        <v>2963.4966667264152</v>
      </c>
      <c r="O40" s="9">
        <f>N36+N37+N38+N39+N40</f>
        <v>15048.762366574232</v>
      </c>
      <c r="P40" s="10">
        <v>2873.6371055349664</v>
      </c>
      <c r="Q40" s="9">
        <f>P36+P37+P38+P39+P40</f>
        <v>15241.869594318898</v>
      </c>
      <c r="R40" s="10">
        <v>3327.414464080005</v>
      </c>
      <c r="S40" s="9">
        <f>R36+R37+R38+R39+R40</f>
        <v>15190.057895698468</v>
      </c>
    </row>
    <row r="41" spans="1:19" s="4" customFormat="1" x14ac:dyDescent="0.3">
      <c r="A41" s="4">
        <v>55</v>
      </c>
      <c r="B41" s="4">
        <v>7220</v>
      </c>
      <c r="D41" s="11">
        <v>4587.3456999999999</v>
      </c>
      <c r="E41" s="11"/>
      <c r="F41" s="11">
        <v>4708.8064527147717</v>
      </c>
      <c r="G41" s="11"/>
      <c r="H41" s="11">
        <v>3858.1522085468505</v>
      </c>
      <c r="I41" s="11"/>
      <c r="J41" s="11">
        <v>4250.2407109587384</v>
      </c>
      <c r="K41" s="11"/>
      <c r="L41" s="11">
        <v>2485.2670787765805</v>
      </c>
      <c r="M41" s="11"/>
      <c r="N41" s="11">
        <v>2870.03288898347</v>
      </c>
      <c r="O41" s="11"/>
      <c r="P41" s="11">
        <v>2780.3624645886034</v>
      </c>
      <c r="Q41" s="11"/>
      <c r="R41" s="11">
        <v>3293.615824203167</v>
      </c>
    </row>
    <row r="42" spans="1:19" s="4" customFormat="1" x14ac:dyDescent="0.3">
      <c r="A42" s="4">
        <v>56</v>
      </c>
      <c r="B42" s="4">
        <v>7220</v>
      </c>
      <c r="D42" s="11">
        <v>7177.8242579999996</v>
      </c>
      <c r="E42" s="11"/>
      <c r="F42" s="11">
        <v>4638.7776906904146</v>
      </c>
      <c r="G42" s="11"/>
      <c r="H42" s="11">
        <v>4831.348717108016</v>
      </c>
      <c r="I42" s="11"/>
      <c r="J42" s="11">
        <v>4198.0951978403655</v>
      </c>
      <c r="K42" s="11"/>
      <c r="L42" s="11">
        <v>4384.2848749401473</v>
      </c>
      <c r="M42" s="11"/>
      <c r="N42" s="11">
        <v>2732.7035505473673</v>
      </c>
      <c r="O42" s="11"/>
      <c r="P42" s="11">
        <v>3302.5065203923887</v>
      </c>
      <c r="Q42" s="11"/>
      <c r="R42" s="11">
        <v>3227.3954195153883</v>
      </c>
    </row>
    <row r="43" spans="1:19" s="4" customFormat="1" x14ac:dyDescent="0.3">
      <c r="A43" s="4">
        <v>57</v>
      </c>
      <c r="B43" s="4">
        <v>7220</v>
      </c>
      <c r="D43" s="11">
        <v>7177.8242579999996</v>
      </c>
      <c r="E43" s="11"/>
      <c r="F43" s="11">
        <v>4595.022996213138</v>
      </c>
      <c r="G43" s="11"/>
      <c r="H43" s="11">
        <v>4767.0140382172667</v>
      </c>
      <c r="I43" s="11"/>
      <c r="J43" s="11">
        <v>4087.6531360547137</v>
      </c>
      <c r="K43" s="11"/>
      <c r="L43" s="11">
        <v>4319.3590321491074</v>
      </c>
      <c r="M43" s="11"/>
      <c r="N43" s="11">
        <v>2655.2139249994225</v>
      </c>
      <c r="O43" s="11"/>
      <c r="P43" s="11">
        <v>3175.5941276175063</v>
      </c>
      <c r="Q43" s="11"/>
      <c r="R43" s="11">
        <v>3097.02645830967</v>
      </c>
    </row>
    <row r="44" spans="1:19" s="4" customFormat="1" x14ac:dyDescent="0.3">
      <c r="A44" s="4">
        <v>58</v>
      </c>
      <c r="B44" s="4">
        <v>7220</v>
      </c>
      <c r="D44" s="11">
        <v>7177.8242579999996</v>
      </c>
      <c r="E44" s="11"/>
      <c r="F44" s="11">
        <v>4550.6385005859165</v>
      </c>
      <c r="G44" s="11"/>
      <c r="H44" s="11">
        <v>4704.2163606743879</v>
      </c>
      <c r="I44" s="11"/>
      <c r="J44" s="11">
        <v>3978.3703168647803</v>
      </c>
      <c r="K44" s="11"/>
      <c r="L44" s="11">
        <v>4255.0838144747477</v>
      </c>
      <c r="M44" s="11"/>
      <c r="N44" s="11">
        <v>2578.6102582381818</v>
      </c>
      <c r="O44" s="11"/>
      <c r="P44" s="11">
        <v>3050.1811381282209</v>
      </c>
      <c r="Q44" s="11"/>
      <c r="R44" s="11">
        <v>2969.1440807797103</v>
      </c>
    </row>
    <row r="45" spans="1:19" s="4" customFormat="1" x14ac:dyDescent="0.3">
      <c r="A45" s="4">
        <v>59</v>
      </c>
      <c r="B45" s="4">
        <v>7220</v>
      </c>
      <c r="C45" s="4">
        <f>B41+B42+B43+B44+B45</f>
        <v>36100</v>
      </c>
      <c r="D45" s="11">
        <v>7177.8242579999996</v>
      </c>
      <c r="E45" s="4">
        <f>D41+D42+D43+D44+D45</f>
        <v>33298.642732</v>
      </c>
      <c r="F45" s="11">
        <v>4507.5648230512679</v>
      </c>
      <c r="G45" s="4">
        <f>F41+F42+F43+F44+F45</f>
        <v>23000.810463255508</v>
      </c>
      <c r="H45" s="11">
        <v>4641.9855608627731</v>
      </c>
      <c r="I45" s="4">
        <f>H41+H42+H43+H44+H45</f>
        <v>22802.716885409292</v>
      </c>
      <c r="J45" s="11">
        <v>3868.3464122585851</v>
      </c>
      <c r="K45" s="4">
        <f>J41+J42+J43+J44+J45</f>
        <v>20382.705773977184</v>
      </c>
      <c r="L45" s="11">
        <v>4191.4459263513327</v>
      </c>
      <c r="M45" s="4">
        <f>L41+L42+L43+L44+L45</f>
        <v>19635.440726691915</v>
      </c>
      <c r="N45" s="11">
        <v>2502.8790234945182</v>
      </c>
      <c r="O45" s="4">
        <f>N41+N42+N43+N44+N45</f>
        <v>13339.439646262963</v>
      </c>
      <c r="P45" s="11">
        <v>2927.1744713565745</v>
      </c>
      <c r="Q45" s="4">
        <f>P41+P42+P43+P44+P45</f>
        <v>15235.818722083295</v>
      </c>
      <c r="R45" s="11">
        <v>2840.0417488680087</v>
      </c>
      <c r="S45" s="4">
        <f>R41+R42+R43+R44+R45</f>
        <v>15427.223531675943</v>
      </c>
    </row>
    <row r="46" spans="1:19" s="9" customFormat="1" x14ac:dyDescent="0.3">
      <c r="A46" s="9">
        <v>60</v>
      </c>
      <c r="B46" s="9">
        <v>7220</v>
      </c>
      <c r="D46" s="10">
        <v>7177.8242579999996</v>
      </c>
      <c r="E46" s="10"/>
      <c r="F46" s="10">
        <v>4462.9430700927142</v>
      </c>
      <c r="G46" s="10"/>
      <c r="H46" s="10">
        <v>4580.408557831448</v>
      </c>
      <c r="I46" s="10"/>
      <c r="J46" s="10">
        <v>3757.7352789752076</v>
      </c>
      <c r="K46" s="10"/>
      <c r="L46" s="10">
        <v>4136.9266320925226</v>
      </c>
      <c r="M46" s="10"/>
      <c r="N46" s="10">
        <v>2430.0090976924075</v>
      </c>
      <c r="O46" s="10"/>
      <c r="P46" s="10">
        <v>2802.1186273219259</v>
      </c>
      <c r="Q46" s="10"/>
      <c r="R46" s="10">
        <v>2715.3977738622293</v>
      </c>
    </row>
    <row r="47" spans="1:19" s="9" customFormat="1" x14ac:dyDescent="0.3">
      <c r="A47" s="9">
        <v>61</v>
      </c>
      <c r="B47" s="9">
        <v>7220</v>
      </c>
      <c r="D47" s="10">
        <v>7147.6844799999999</v>
      </c>
      <c r="E47" s="10"/>
      <c r="F47" s="10">
        <v>6939.755522437471</v>
      </c>
      <c r="G47" s="10"/>
      <c r="H47" s="10">
        <v>4492.505753172426</v>
      </c>
      <c r="I47" s="10"/>
      <c r="J47" s="10">
        <v>4678.1145584756596</v>
      </c>
      <c r="K47" s="10"/>
      <c r="L47" s="10">
        <v>4067.7557139917026</v>
      </c>
      <c r="M47" s="10"/>
      <c r="N47" s="10">
        <v>4247.2138815529179</v>
      </c>
      <c r="O47" s="10"/>
      <c r="P47" s="10">
        <v>2655.3438989060542</v>
      </c>
      <c r="Q47" s="10"/>
      <c r="R47" s="10">
        <v>3204.5461878413644</v>
      </c>
    </row>
    <row r="48" spans="1:19" s="9" customFormat="1" x14ac:dyDescent="0.3">
      <c r="A48" s="9">
        <v>62</v>
      </c>
      <c r="B48" s="9">
        <v>7220</v>
      </c>
      <c r="D48" s="10">
        <v>7147.6844799999999</v>
      </c>
      <c r="E48" s="10"/>
      <c r="F48" s="10">
        <v>6911.4448820242833</v>
      </c>
      <c r="G48" s="10"/>
      <c r="H48" s="10">
        <v>4430.4153598580669</v>
      </c>
      <c r="I48" s="10"/>
      <c r="J48" s="10">
        <v>4595.6293308568102</v>
      </c>
      <c r="K48" s="10"/>
      <c r="L48" s="10">
        <v>3943.0377128301584</v>
      </c>
      <c r="M48" s="10"/>
      <c r="N48" s="10">
        <v>4165.6135560340035</v>
      </c>
      <c r="O48" s="10"/>
      <c r="P48" s="10">
        <v>2567.0418033044102</v>
      </c>
      <c r="Q48" s="10"/>
      <c r="R48" s="10">
        <v>3066.9171381000483</v>
      </c>
    </row>
    <row r="49" spans="1:19" s="9" customFormat="1" x14ac:dyDescent="0.3">
      <c r="A49" s="9">
        <v>63</v>
      </c>
      <c r="B49" s="9">
        <v>7220</v>
      </c>
      <c r="D49" s="10">
        <v>7147.6844799999999</v>
      </c>
      <c r="E49" s="10"/>
      <c r="F49" s="10">
        <v>6883.2789030151416</v>
      </c>
      <c r="G49" s="10"/>
      <c r="H49" s="10">
        <v>4368.1222758527347</v>
      </c>
      <c r="I49" s="10"/>
      <c r="J49" s="10">
        <v>4515.1512293619626</v>
      </c>
      <c r="K49" s="10"/>
      <c r="L49" s="10">
        <v>3820.2568990941681</v>
      </c>
      <c r="M49" s="10"/>
      <c r="N49" s="10">
        <v>4085.1707086239676</v>
      </c>
      <c r="O49" s="10"/>
      <c r="P49" s="10">
        <v>2480.185768624412</v>
      </c>
      <c r="Q49" s="10"/>
      <c r="R49" s="10">
        <v>2931.6478018609519</v>
      </c>
    </row>
    <row r="50" spans="1:19" s="9" customFormat="1" x14ac:dyDescent="0.3">
      <c r="A50" s="9">
        <v>64</v>
      </c>
      <c r="B50" s="9">
        <v>7220</v>
      </c>
      <c r="C50" s="9">
        <f>B46+B47+B48+B49+B50</f>
        <v>36100</v>
      </c>
      <c r="D50" s="10">
        <v>7147.6844799999999</v>
      </c>
      <c r="E50" s="9">
        <f>D46+D47+D48+D49+D50</f>
        <v>35768.562178</v>
      </c>
      <c r="F50" s="10">
        <v>6855.2566047728278</v>
      </c>
      <c r="G50" s="9">
        <f>F46+F47+F48+F49+F50</f>
        <v>32052.678982342437</v>
      </c>
      <c r="H50" s="10">
        <v>4307.4818825857046</v>
      </c>
      <c r="I50" s="9">
        <f>H46+H47+H48+H49+H50</f>
        <v>22178.933829300378</v>
      </c>
      <c r="J50" s="10">
        <v>4435.7367455595231</v>
      </c>
      <c r="K50" s="9">
        <f>J46+J47+J48+J49+J50</f>
        <v>21982.367143229163</v>
      </c>
      <c r="L50" s="10">
        <v>3697.5843993452831</v>
      </c>
      <c r="M50" s="9">
        <f>L46+L47+L48+L49+L50</f>
        <v>19665.561357353836</v>
      </c>
      <c r="N50" s="10">
        <v>4005.8633493163929</v>
      </c>
      <c r="O50" s="9">
        <f>N46+N47+N48+N49+N50</f>
        <v>18933.87059321969</v>
      </c>
      <c r="P50" s="10">
        <v>2394.7509549497422</v>
      </c>
      <c r="Q50" s="9">
        <f>P46+P47+P48+P49+P50</f>
        <v>12899.441053106546</v>
      </c>
      <c r="R50" s="10">
        <v>2799.5839845249257</v>
      </c>
      <c r="S50" s="9">
        <f>R46+R47+R48+R49+R50</f>
        <v>14718.092886189519</v>
      </c>
    </row>
    <row r="51" spans="1:19" s="4" customFormat="1" x14ac:dyDescent="0.3">
      <c r="A51" s="4">
        <v>65</v>
      </c>
      <c r="B51" s="4">
        <v>7600</v>
      </c>
      <c r="D51" s="11">
        <v>7147.6844799999999</v>
      </c>
      <c r="E51" s="11"/>
      <c r="F51" s="11">
        <v>6825.4878679706126</v>
      </c>
      <c r="G51" s="11"/>
      <c r="H51" s="11">
        <v>4243.8714971894688</v>
      </c>
      <c r="I51" s="11"/>
      <c r="J51" s="11">
        <v>4355.5709805771221</v>
      </c>
      <c r="K51" s="11"/>
      <c r="L51" s="11">
        <v>3573.2800965563069</v>
      </c>
      <c r="M51" s="11"/>
      <c r="N51" s="11">
        <v>3933.8581613448082</v>
      </c>
      <c r="O51" s="11"/>
      <c r="P51" s="11">
        <v>2310.7277385444372</v>
      </c>
      <c r="Q51" s="11"/>
      <c r="R51" s="11">
        <v>2664.5716038650148</v>
      </c>
    </row>
    <row r="52" spans="1:19" s="4" customFormat="1" x14ac:dyDescent="0.3">
      <c r="A52" s="4">
        <v>66</v>
      </c>
      <c r="B52" s="4">
        <v>7600</v>
      </c>
      <c r="D52" s="11">
        <v>7475.8995999999997</v>
      </c>
      <c r="E52" s="11"/>
      <c r="F52" s="11">
        <v>6753.4850643410709</v>
      </c>
      <c r="G52" s="11"/>
      <c r="H52" s="11">
        <v>6557.0235230864482</v>
      </c>
      <c r="I52" s="11"/>
      <c r="J52" s="11">
        <v>4244.7411592399112</v>
      </c>
      <c r="K52" s="11"/>
      <c r="L52" s="11">
        <v>4420.1135190486038</v>
      </c>
      <c r="M52" s="11"/>
      <c r="N52" s="11">
        <v>3843.4163590599646</v>
      </c>
      <c r="O52" s="11"/>
      <c r="P52" s="11">
        <v>4012.9772927707213</v>
      </c>
      <c r="Q52" s="11"/>
      <c r="R52" s="11">
        <v>2508.899967832831</v>
      </c>
    </row>
    <row r="53" spans="1:19" s="4" customFormat="1" x14ac:dyDescent="0.3">
      <c r="A53" s="4">
        <v>67</v>
      </c>
      <c r="B53" s="4">
        <v>7600</v>
      </c>
      <c r="D53" s="11">
        <v>7475.8995999999997</v>
      </c>
      <c r="E53" s="11"/>
      <c r="F53" s="11">
        <v>6710.4189630594501</v>
      </c>
      <c r="G53" s="11"/>
      <c r="H53" s="11">
        <v>6488.6315181159098</v>
      </c>
      <c r="I53" s="11"/>
      <c r="J53" s="11">
        <v>4159.3810314667708</v>
      </c>
      <c r="K53" s="11"/>
      <c r="L53" s="11">
        <v>4314.4879009787728</v>
      </c>
      <c r="M53" s="11"/>
      <c r="N53" s="11">
        <v>3701.8191155849754</v>
      </c>
      <c r="O53" s="11"/>
      <c r="P53" s="11">
        <v>3910.7786972695367</v>
      </c>
      <c r="Q53" s="11"/>
      <c r="R53" s="11">
        <v>2410.0008952633907</v>
      </c>
    </row>
    <row r="54" spans="1:19" s="4" customFormat="1" x14ac:dyDescent="0.3">
      <c r="A54" s="4">
        <v>68</v>
      </c>
      <c r="B54" s="4">
        <v>7600</v>
      </c>
      <c r="D54" s="11">
        <v>7475.8995999999997</v>
      </c>
      <c r="E54" s="11"/>
      <c r="F54" s="11">
        <v>6667.6274887388608</v>
      </c>
      <c r="G54" s="11"/>
      <c r="H54" s="11">
        <v>6420.9800747108566</v>
      </c>
      <c r="I54" s="11"/>
      <c r="J54" s="11">
        <v>4074.7478770423068</v>
      </c>
      <c r="K54" s="11"/>
      <c r="L54" s="11">
        <v>4211.9019854534608</v>
      </c>
      <c r="M54" s="11"/>
      <c r="N54" s="11">
        <v>3563.6785571212786</v>
      </c>
      <c r="O54" s="11"/>
      <c r="P54" s="11">
        <v>3810.8000694809598</v>
      </c>
      <c r="Q54" s="11"/>
      <c r="R54" s="11">
        <v>2313.61007251107</v>
      </c>
    </row>
    <row r="55" spans="1:19" s="4" customFormat="1" x14ac:dyDescent="0.3">
      <c r="A55" s="4">
        <v>69</v>
      </c>
      <c r="B55" s="4">
        <v>7600</v>
      </c>
      <c r="C55" s="4">
        <f>B51+B52+B53+B54+B55</f>
        <v>38000</v>
      </c>
      <c r="D55" s="11">
        <v>7475.8995999999997</v>
      </c>
      <c r="E55" s="4">
        <f>D51+D52+D53+D54+D55</f>
        <v>37051.282879999999</v>
      </c>
      <c r="F55" s="11">
        <v>6625.1088901186731</v>
      </c>
      <c r="G55" s="4">
        <f>F51+F52+F53+F54+F55</f>
        <v>33582.128274228664</v>
      </c>
      <c r="H55" s="11">
        <v>6354.0607595937427</v>
      </c>
      <c r="I55" s="4">
        <f>H51+H52+H53+H54+H55</f>
        <v>30064.567372696427</v>
      </c>
      <c r="J55" s="11">
        <v>3992.5568335024864</v>
      </c>
      <c r="K55" s="4">
        <f>J51+J52+J53+J54+J55</f>
        <v>20826.9978818286</v>
      </c>
      <c r="L55" s="11">
        <v>4111.4348331212941</v>
      </c>
      <c r="M55" s="4">
        <f>L51+L52+L53+L54+L55</f>
        <v>20631.218335158439</v>
      </c>
      <c r="N55" s="11">
        <v>3427.2496701010709</v>
      </c>
      <c r="O55" s="4">
        <f>N51+N52+N53+N54+N55</f>
        <v>18470.0218632121</v>
      </c>
      <c r="P55" s="11">
        <v>3712.9899847169245</v>
      </c>
      <c r="Q55" s="4">
        <f>P51+P52+P53+P54+P55</f>
        <v>17758.27378278258</v>
      </c>
      <c r="R55" s="11">
        <v>2219.6679058303534</v>
      </c>
      <c r="S55" s="4">
        <f>R51+R52+R53+R54+R55</f>
        <v>12116.75044530266</v>
      </c>
    </row>
    <row r="56" spans="1:19" s="9" customFormat="1" x14ac:dyDescent="0.3">
      <c r="A56" s="9">
        <v>70</v>
      </c>
      <c r="B56" s="9">
        <v>7600</v>
      </c>
      <c r="D56" s="10">
        <v>7475.8995999999997</v>
      </c>
      <c r="E56" s="10"/>
      <c r="F56" s="10">
        <v>6582.8614271058159</v>
      </c>
      <c r="G56" s="10"/>
      <c r="H56" s="10">
        <v>6286.1253785005438</v>
      </c>
      <c r="I56" s="10"/>
      <c r="J56" s="10">
        <v>3908.5130378394051</v>
      </c>
      <c r="K56" s="10"/>
      <c r="L56" s="10">
        <v>4011.3858244988724</v>
      </c>
      <c r="M56" s="10"/>
      <c r="N56" s="10">
        <v>3290.9129917085347</v>
      </c>
      <c r="O56" s="10"/>
      <c r="P56" s="10">
        <v>3622.9975207330567</v>
      </c>
      <c r="Q56" s="10"/>
      <c r="R56" s="10">
        <v>2128.1298217863741</v>
      </c>
    </row>
    <row r="57" spans="1:19" s="9" customFormat="1" x14ac:dyDescent="0.3">
      <c r="A57" s="9">
        <v>71</v>
      </c>
      <c r="B57" s="9">
        <v>7600</v>
      </c>
      <c r="D57" s="10">
        <v>7398.5695999999998</v>
      </c>
      <c r="E57" s="10"/>
      <c r="F57" s="10">
        <v>6813.9211477333865</v>
      </c>
      <c r="G57" s="10"/>
      <c r="H57" s="10">
        <v>6155.4752154262724</v>
      </c>
      <c r="I57" s="10"/>
      <c r="J57" s="10">
        <v>5976.4100162800505</v>
      </c>
      <c r="K57" s="10"/>
      <c r="L57" s="10">
        <v>3868.8764027273937</v>
      </c>
      <c r="M57" s="10"/>
      <c r="N57" s="10">
        <v>4028.7198323031935</v>
      </c>
      <c r="O57" s="10"/>
      <c r="P57" s="10">
        <v>3503.088244863955</v>
      </c>
      <c r="Q57" s="10"/>
      <c r="R57" s="10">
        <v>3657.6348404390405</v>
      </c>
    </row>
    <row r="58" spans="1:19" s="9" customFormat="1" x14ac:dyDescent="0.3">
      <c r="A58" s="9">
        <v>72</v>
      </c>
      <c r="B58" s="9">
        <v>7600</v>
      </c>
      <c r="D58" s="10">
        <v>7398.5695999999998</v>
      </c>
      <c r="E58" s="10"/>
      <c r="F58" s="10">
        <v>6743.4385903761113</v>
      </c>
      <c r="G58" s="10"/>
      <c r="H58" s="10">
        <v>6052.9569167952377</v>
      </c>
      <c r="I58" s="10"/>
      <c r="J58" s="10">
        <v>5852.8993859138463</v>
      </c>
      <c r="K58" s="10"/>
      <c r="L58" s="10">
        <v>3751.8602523328991</v>
      </c>
      <c r="M58" s="10"/>
      <c r="N58" s="10">
        <v>3891.7703240919773</v>
      </c>
      <c r="O58" s="10"/>
      <c r="P58" s="10">
        <v>3339.1285616820874</v>
      </c>
      <c r="Q58" s="10"/>
      <c r="R58" s="10">
        <v>3527.6150559309558</v>
      </c>
    </row>
    <row r="59" spans="1:19" s="9" customFormat="1" x14ac:dyDescent="0.3">
      <c r="A59" s="9">
        <v>73</v>
      </c>
      <c r="B59" s="9">
        <v>7600</v>
      </c>
      <c r="D59" s="10">
        <v>7398.5695999999998</v>
      </c>
      <c r="E59" s="10"/>
      <c r="F59" s="10">
        <v>6673.6850979410628</v>
      </c>
      <c r="G59" s="10"/>
      <c r="H59" s="10">
        <v>5952.1460414233934</v>
      </c>
      <c r="I59" s="10"/>
      <c r="J59" s="10">
        <v>5731.9655602082112</v>
      </c>
      <c r="K59" s="10"/>
      <c r="L59" s="10">
        <v>3637.4999183889822</v>
      </c>
      <c r="M59" s="10"/>
      <c r="N59" s="10">
        <v>3759.9364649451868</v>
      </c>
      <c r="O59" s="10"/>
      <c r="P59" s="10">
        <v>3181.2717870786259</v>
      </c>
      <c r="Q59" s="10"/>
      <c r="R59" s="10">
        <v>3401.8754926735301</v>
      </c>
    </row>
    <row r="60" spans="1:19" s="9" customFormat="1" x14ac:dyDescent="0.3">
      <c r="A60" s="9">
        <v>74</v>
      </c>
      <c r="B60" s="9">
        <v>7600</v>
      </c>
      <c r="C60" s="9">
        <f>B56+B57+B58+B59+B60</f>
        <v>38000</v>
      </c>
      <c r="D60" s="10">
        <v>7398.5695999999998</v>
      </c>
      <c r="E60" s="4">
        <f>D56+D57+D58+D59+D60</f>
        <v>37070.178</v>
      </c>
      <c r="F60" s="10">
        <v>6604.6531290494813</v>
      </c>
      <c r="G60" s="4">
        <f>F56+F57+F58+F59+F60</f>
        <v>33418.559392205854</v>
      </c>
      <c r="H60" s="10">
        <v>5853.0141524928767</v>
      </c>
      <c r="I60" s="4">
        <f>H56+H57+H58+H59+H60</f>
        <v>30299.717704638322</v>
      </c>
      <c r="J60" s="10">
        <v>5613.5541571507119</v>
      </c>
      <c r="K60" s="4">
        <f>J56+J57+J58+J59+J60</f>
        <v>27083.342157392224</v>
      </c>
      <c r="L60" s="10">
        <v>3527.2615195768672</v>
      </c>
      <c r="M60" s="4">
        <f>L56+L57+L58+L59+L60</f>
        <v>18796.883917525014</v>
      </c>
      <c r="N60" s="10">
        <v>3632.2853955205055</v>
      </c>
      <c r="O60" s="4">
        <f>N56+N57+N58+N59+N60</f>
        <v>18603.625008569397</v>
      </c>
      <c r="P60" s="10">
        <v>3027.8356410333336</v>
      </c>
      <c r="Q60" s="4">
        <f>P56+P57+P58+P59+P60</f>
        <v>16674.321755391058</v>
      </c>
      <c r="R60" s="10">
        <v>3280.2755832475364</v>
      </c>
      <c r="S60" s="4">
        <f>R56+R57+R58+R59+R60</f>
        <v>15995.530794077435</v>
      </c>
    </row>
    <row r="61" spans="1:19" s="4" customFormat="1" x14ac:dyDescent="0.3">
      <c r="A61" s="4">
        <v>75</v>
      </c>
      <c r="B61" s="4">
        <v>7600</v>
      </c>
      <c r="D61" s="11">
        <v>7398.5695999999998</v>
      </c>
      <c r="E61" s="11"/>
      <c r="F61" s="11">
        <v>6536.335220329921</v>
      </c>
      <c r="G61" s="11"/>
      <c r="H61" s="11">
        <v>5755.5332867957513</v>
      </c>
      <c r="I61" s="11"/>
      <c r="J61" s="11">
        <v>5496.090759552585</v>
      </c>
      <c r="K61" s="11"/>
      <c r="L61" s="11">
        <v>3417.2946127243868</v>
      </c>
      <c r="M61" s="11"/>
      <c r="N61" s="11">
        <v>3507.2384395055492</v>
      </c>
      <c r="O61" s="11"/>
      <c r="P61" s="11">
        <v>2877.313988372156</v>
      </c>
      <c r="Q61" s="11"/>
      <c r="R61" s="11">
        <v>3167.66243061042</v>
      </c>
    </row>
    <row r="62" spans="1:19" s="4" customFormat="1" x14ac:dyDescent="0.3">
      <c r="A62" s="4">
        <v>76</v>
      </c>
      <c r="B62" s="4">
        <v>7600</v>
      </c>
      <c r="D62" s="11">
        <v>7258.5775999999996</v>
      </c>
      <c r="E62" s="11"/>
      <c r="F62" s="11">
        <v>6346.3260550446448</v>
      </c>
      <c r="G62" s="11"/>
      <c r="H62" s="11">
        <v>5844.8278052125233</v>
      </c>
      <c r="I62" s="11"/>
      <c r="J62" s="11">
        <v>5280.0277422329445</v>
      </c>
      <c r="K62" s="11"/>
      <c r="L62" s="11">
        <v>5126.42965499005</v>
      </c>
      <c r="M62" s="11"/>
      <c r="N62" s="11">
        <v>3318.6348775277124</v>
      </c>
      <c r="O62" s="11"/>
      <c r="P62" s="11">
        <v>3455.7449645700226</v>
      </c>
      <c r="Q62" s="11"/>
      <c r="R62" s="11">
        <v>3004.8700496783499</v>
      </c>
    </row>
    <row r="63" spans="1:19" s="4" customFormat="1" x14ac:dyDescent="0.3">
      <c r="A63" s="4">
        <v>77</v>
      </c>
      <c r="B63" s="4">
        <v>7600</v>
      </c>
      <c r="D63" s="11">
        <v>7258.5775999999996</v>
      </c>
      <c r="E63" s="11"/>
      <c r="F63" s="11">
        <v>6226.2440763473287</v>
      </c>
      <c r="G63" s="11"/>
      <c r="H63" s="11">
        <v>5674.9205383620701</v>
      </c>
      <c r="I63" s="11"/>
      <c r="J63" s="11">
        <v>5093.8477550555099</v>
      </c>
      <c r="K63" s="11"/>
      <c r="L63" s="11">
        <v>4925.4899394341037</v>
      </c>
      <c r="M63" s="11"/>
      <c r="N63" s="11">
        <v>3157.3667525369642</v>
      </c>
      <c r="O63" s="11"/>
      <c r="P63" s="11">
        <v>3275.107654171692</v>
      </c>
      <c r="Q63" s="11"/>
      <c r="R63" s="11">
        <v>2810.0336350603866</v>
      </c>
    </row>
    <row r="64" spans="1:19" s="4" customFormat="1" x14ac:dyDescent="0.3">
      <c r="A64" s="4">
        <v>78</v>
      </c>
      <c r="B64" s="4">
        <v>7600</v>
      </c>
      <c r="D64" s="11">
        <v>7258.5775999999996</v>
      </c>
      <c r="E64" s="11"/>
      <c r="F64" s="11">
        <v>6108.4342282469588</v>
      </c>
      <c r="G64" s="11"/>
      <c r="H64" s="11">
        <v>5509.9524211821754</v>
      </c>
      <c r="I64" s="11"/>
      <c r="J64" s="11">
        <v>4914.2326931621064</v>
      </c>
      <c r="K64" s="11"/>
      <c r="L64" s="11">
        <v>4732.4464749386943</v>
      </c>
      <c r="M64" s="11"/>
      <c r="N64" s="11">
        <v>3003.2060530636595</v>
      </c>
      <c r="O64" s="11"/>
      <c r="P64" s="11">
        <v>3104.2925646742651</v>
      </c>
      <c r="Q64" s="11"/>
      <c r="R64" s="11">
        <v>2626.5333063228127</v>
      </c>
    </row>
    <row r="65" spans="1:19" s="4" customFormat="1" x14ac:dyDescent="0.3">
      <c r="A65" s="4">
        <v>79</v>
      </c>
      <c r="B65" s="4">
        <v>7600</v>
      </c>
      <c r="C65" s="4">
        <f>B61+B62+B63+B64+B65</f>
        <v>38000</v>
      </c>
      <c r="D65" s="11">
        <v>7258.5775999999996</v>
      </c>
      <c r="E65" s="4">
        <f>D61+D62+D63+D64+D65</f>
        <v>36432.879999999997</v>
      </c>
      <c r="F65" s="11">
        <v>5992.8535186350964</v>
      </c>
      <c r="G65" s="4">
        <f>F61+F62+F63+F64+F65</f>
        <v>31210.193098603948</v>
      </c>
      <c r="H65" s="11">
        <v>5349.7798741784482</v>
      </c>
      <c r="I65" s="4">
        <f>H61+H62+H63+H64+H65</f>
        <v>28135.013925730971</v>
      </c>
      <c r="J65" s="11">
        <v>4740.9510695672789</v>
      </c>
      <c r="K65" s="4">
        <f>J61+J62+J63+J64+J65</f>
        <v>25525.150019570425</v>
      </c>
      <c r="L65" s="11">
        <v>4546.9880803350579</v>
      </c>
      <c r="M65" s="4">
        <f>L61+L62+L63+L64+L65</f>
        <v>22748.64876242229</v>
      </c>
      <c r="N65" s="11">
        <v>2857.0876198478159</v>
      </c>
      <c r="O65" s="4">
        <f>N61+N62+N63+N64+N65</f>
        <v>15843.533742481701</v>
      </c>
      <c r="P65" s="11">
        <v>2942.1571317288053</v>
      </c>
      <c r="Q65" s="4">
        <f>P61+P62+P63+P64+P65</f>
        <v>15654.616303516943</v>
      </c>
      <c r="R65" s="11">
        <v>2452.5518385628707</v>
      </c>
      <c r="S65" s="4">
        <f>R61+R62+R63+R64+R65</f>
        <v>14061.651260234841</v>
      </c>
    </row>
    <row r="66" spans="1:19" s="9" customFormat="1" x14ac:dyDescent="0.3">
      <c r="A66" s="9">
        <v>80</v>
      </c>
      <c r="B66" s="9">
        <v>7600</v>
      </c>
      <c r="D66" s="10">
        <v>7258.5775999999996</v>
      </c>
      <c r="E66" s="10"/>
      <c r="F66" s="10">
        <v>5879.4597688782824</v>
      </c>
      <c r="G66" s="10"/>
      <c r="H66" s="10">
        <v>5194.2634916662737</v>
      </c>
      <c r="I66" s="10"/>
      <c r="J66" s="10">
        <v>4573.7795597888826</v>
      </c>
      <c r="K66" s="10"/>
      <c r="L66" s="10">
        <v>4367.607017833976</v>
      </c>
      <c r="M66" s="10"/>
      <c r="N66" s="10">
        <v>2715.6392762619307</v>
      </c>
      <c r="O66" s="10"/>
      <c r="P66" s="10">
        <v>2787.1154047042182</v>
      </c>
      <c r="Q66" s="10"/>
      <c r="R66" s="10">
        <v>2286.5300661718193</v>
      </c>
    </row>
    <row r="67" spans="1:19" s="9" customFormat="1" x14ac:dyDescent="0.3">
      <c r="A67" s="9">
        <v>81</v>
      </c>
      <c r="B67" s="9">
        <v>7600</v>
      </c>
      <c r="D67" s="10">
        <v>7003.0428000000002</v>
      </c>
      <c r="E67" s="10"/>
      <c r="F67" s="10">
        <v>5565.1444303954004</v>
      </c>
      <c r="G67" s="10"/>
      <c r="H67" s="10">
        <v>4865.7220525829916</v>
      </c>
      <c r="I67" s="10"/>
      <c r="J67" s="10">
        <v>4481.2238291423173</v>
      </c>
      <c r="K67" s="10"/>
      <c r="L67" s="10">
        <v>4048.1921667436441</v>
      </c>
      <c r="M67" s="10"/>
      <c r="N67" s="10">
        <v>3930.4286617093808</v>
      </c>
      <c r="O67" s="10"/>
      <c r="P67" s="10">
        <v>2544.3941530898928</v>
      </c>
      <c r="Q67" s="10"/>
      <c r="R67" s="10">
        <v>2649.516324306268</v>
      </c>
    </row>
    <row r="68" spans="1:19" s="9" customFormat="1" x14ac:dyDescent="0.3">
      <c r="A68" s="9">
        <v>82</v>
      </c>
      <c r="B68" s="9">
        <v>7600</v>
      </c>
      <c r="D68" s="10">
        <v>7003.0428000000002</v>
      </c>
      <c r="E68" s="10"/>
      <c r="F68" s="10">
        <v>5369.2261462136339</v>
      </c>
      <c r="G68" s="10"/>
      <c r="H68" s="10">
        <v>4605.6010322782577</v>
      </c>
      <c r="I68" s="10"/>
      <c r="J68" s="10">
        <v>4197.7827353197108</v>
      </c>
      <c r="K68" s="10"/>
      <c r="L68" s="10">
        <v>3767.9586908701881</v>
      </c>
      <c r="M68" s="10"/>
      <c r="N68" s="10">
        <v>3643.4231089189984</v>
      </c>
      <c r="O68" s="10"/>
      <c r="P68" s="10">
        <v>2335.5286745032668</v>
      </c>
      <c r="Q68" s="10"/>
      <c r="R68" s="10">
        <v>2422.6225326079107</v>
      </c>
    </row>
    <row r="69" spans="1:19" s="9" customFormat="1" x14ac:dyDescent="0.3">
      <c r="A69" s="9">
        <v>83</v>
      </c>
      <c r="B69" s="9">
        <v>7600</v>
      </c>
      <c r="D69" s="10">
        <v>7003.0428000000002</v>
      </c>
      <c r="E69" s="10"/>
      <c r="F69" s="10">
        <v>5180.2050727973401</v>
      </c>
      <c r="G69" s="10"/>
      <c r="H69" s="10">
        <v>4359.3860560247786</v>
      </c>
      <c r="I69" s="10"/>
      <c r="J69" s="10">
        <v>3932.2695238637243</v>
      </c>
      <c r="K69" s="10"/>
      <c r="L69" s="10">
        <v>3507.1241955207424</v>
      </c>
      <c r="M69" s="10"/>
      <c r="N69" s="10">
        <v>3377.3894263001771</v>
      </c>
      <c r="O69" s="10"/>
      <c r="P69" s="10">
        <v>2143.2881327515252</v>
      </c>
      <c r="Q69" s="10"/>
      <c r="R69" s="10">
        <v>2215.4302092151897</v>
      </c>
    </row>
    <row r="70" spans="1:19" s="9" customFormat="1" x14ac:dyDescent="0.3">
      <c r="A70" s="9">
        <v>84</v>
      </c>
      <c r="B70" s="9">
        <v>7600</v>
      </c>
      <c r="C70" s="9">
        <f>B66+B67+B68+B69+B70</f>
        <v>38000</v>
      </c>
      <c r="D70" s="10">
        <v>7003.0428000000002</v>
      </c>
      <c r="E70" s="9">
        <f>D66+D67+D68+D69+D70</f>
        <v>35270.748800000001</v>
      </c>
      <c r="F70" s="10">
        <v>4997.8383970954428</v>
      </c>
      <c r="G70" s="9">
        <f>F66+F67+F68+F69+F70</f>
        <v>26991.873815380099</v>
      </c>
      <c r="H70" s="10">
        <v>4126.3337080811834</v>
      </c>
      <c r="I70" s="9">
        <f>H66+H67+H68+H69+H70</f>
        <v>23151.306340633484</v>
      </c>
      <c r="J70" s="10">
        <v>3683.5502414656935</v>
      </c>
      <c r="K70" s="9">
        <f>J66+J67+J68+J69+J70</f>
        <v>20868.605889580329</v>
      </c>
      <c r="L70" s="10">
        <v>3264.3457988565219</v>
      </c>
      <c r="M70" s="9">
        <f>L66+L67+L68+L69+L70</f>
        <v>18955.22786982507</v>
      </c>
      <c r="N70" s="10">
        <v>3130.7940579203628</v>
      </c>
      <c r="O70" s="9">
        <f>N66+N67+N68+N69+N70</f>
        <v>16797.67453111085</v>
      </c>
      <c r="P70" s="10">
        <v>1967.2259493845518</v>
      </c>
      <c r="Q70" s="9">
        <f>P66+P67+P68+P69+P70</f>
        <v>11777.552314433455</v>
      </c>
      <c r="R70" s="10">
        <v>2025.7999147439602</v>
      </c>
      <c r="S70" s="9">
        <f>R66+R67+R68+R69+R70</f>
        <v>11599.899047045148</v>
      </c>
    </row>
    <row r="71" spans="1:19" s="7" customFormat="1" x14ac:dyDescent="0.3">
      <c r="A71" s="7">
        <v>85</v>
      </c>
      <c r="B71" s="7">
        <v>5700</v>
      </c>
      <c r="D71" s="8">
        <v>7003.0428000000002</v>
      </c>
      <c r="E71" s="8"/>
      <c r="F71" s="8">
        <v>4821.8918541757803</v>
      </c>
      <c r="G71" s="8"/>
      <c r="H71" s="8">
        <v>3905.7403156382052</v>
      </c>
      <c r="I71" s="8"/>
      <c r="J71" s="8">
        <v>3450.5626582966129</v>
      </c>
      <c r="K71" s="8"/>
      <c r="L71" s="8">
        <v>3038.3735791626304</v>
      </c>
      <c r="M71" s="8"/>
      <c r="N71" s="8">
        <v>2901.4126268395362</v>
      </c>
      <c r="O71" s="8"/>
      <c r="P71" s="8">
        <v>1804.0061878083684</v>
      </c>
      <c r="Q71" s="8"/>
      <c r="R71" s="8">
        <v>1851.4879646104632</v>
      </c>
    </row>
    <row r="72" spans="1:19" s="7" customFormat="1" x14ac:dyDescent="0.3">
      <c r="A72" s="7">
        <v>86</v>
      </c>
      <c r="B72" s="7">
        <v>5700</v>
      </c>
      <c r="D72" s="8">
        <v>4816.4657999999999</v>
      </c>
      <c r="E72" s="8"/>
      <c r="F72" s="8">
        <v>4266.1209007737698</v>
      </c>
      <c r="G72" s="8"/>
      <c r="H72" s="8">
        <v>3390.1804755976295</v>
      </c>
      <c r="I72" s="8"/>
      <c r="J72" s="8">
        <v>2964.1056236126597</v>
      </c>
      <c r="K72" s="8"/>
      <c r="L72" s="8">
        <v>2729.8765957205778</v>
      </c>
      <c r="M72" s="8"/>
      <c r="N72" s="8">
        <v>2466.0819169766764</v>
      </c>
      <c r="O72" s="8"/>
      <c r="P72" s="8">
        <v>2394.342622426735</v>
      </c>
      <c r="Q72" s="8"/>
      <c r="R72" s="8">
        <v>1549.9966780587672</v>
      </c>
    </row>
    <row r="73" spans="1:19" s="7" customFormat="1" x14ac:dyDescent="0.3">
      <c r="A73" s="7">
        <v>87</v>
      </c>
      <c r="B73" s="7">
        <v>5700</v>
      </c>
      <c r="D73" s="8">
        <v>4816.4657999999999</v>
      </c>
      <c r="E73" s="8"/>
      <c r="F73" s="8">
        <v>3912.1328645394078</v>
      </c>
      <c r="G73" s="8"/>
      <c r="H73" s="8">
        <v>2999.4284861070146</v>
      </c>
      <c r="I73" s="8"/>
      <c r="J73" s="8">
        <v>2572.8420736386756</v>
      </c>
      <c r="K73" s="8"/>
      <c r="L73" s="8">
        <v>2345.0211952210784</v>
      </c>
      <c r="M73" s="8"/>
      <c r="N73" s="8">
        <v>2104.9071736046144</v>
      </c>
      <c r="O73" s="8"/>
      <c r="P73" s="8">
        <v>2035.337451289653</v>
      </c>
      <c r="Q73" s="8"/>
      <c r="R73" s="8">
        <v>1304.7040757195416</v>
      </c>
    </row>
    <row r="74" spans="1:19" s="7" customFormat="1" x14ac:dyDescent="0.3">
      <c r="A74" s="7">
        <v>88</v>
      </c>
      <c r="B74" s="7">
        <v>5700</v>
      </c>
      <c r="D74" s="8">
        <v>4816.4657999999999</v>
      </c>
      <c r="E74" s="8"/>
      <c r="F74" s="8">
        <v>3587.5175377785004</v>
      </c>
      <c r="G74" s="8"/>
      <c r="H74" s="8">
        <v>2653.7145464753712</v>
      </c>
      <c r="I74" s="8"/>
      <c r="J74" s="8">
        <v>2233.2255244728676</v>
      </c>
      <c r="K74" s="8"/>
      <c r="L74" s="8">
        <v>2014.422342261427</v>
      </c>
      <c r="M74" s="8"/>
      <c r="N74" s="8">
        <v>1796.6289679963079</v>
      </c>
      <c r="O74" s="8"/>
      <c r="P74" s="8">
        <v>1730.1684631656899</v>
      </c>
      <c r="Q74" s="8"/>
      <c r="R74" s="8">
        <v>1097.9632688748709</v>
      </c>
    </row>
    <row r="75" spans="1:19" s="7" customFormat="1" x14ac:dyDescent="0.3">
      <c r="A75" s="7">
        <v>89</v>
      </c>
      <c r="B75" s="7">
        <v>5700</v>
      </c>
      <c r="C75" s="7">
        <f>B71+B72+B73+B74+B75</f>
        <v>28500</v>
      </c>
      <c r="D75" s="8">
        <v>4816.4657999999999</v>
      </c>
      <c r="E75" s="7">
        <f>D71+D72+D73+D74+D75</f>
        <v>26268.905999999995</v>
      </c>
      <c r="F75" s="8">
        <v>3289.8376741055763</v>
      </c>
      <c r="G75" s="7">
        <f>F71+F72+F73+F74+F75</f>
        <v>19877.500831373036</v>
      </c>
      <c r="H75" s="8">
        <v>2347.8475738940247</v>
      </c>
      <c r="I75" s="7">
        <f>H71+H72+H73+H74+H75</f>
        <v>15296.911397712243</v>
      </c>
      <c r="J75" s="8">
        <v>1938.4385439965099</v>
      </c>
      <c r="K75" s="7">
        <f>J71+J72+J73+J74+J75</f>
        <v>13159.174424017327</v>
      </c>
      <c r="L75" s="8">
        <v>1730.4310004837516</v>
      </c>
      <c r="M75" s="7">
        <f>L71+L72+L73+L74+L75</f>
        <v>11858.124712849465</v>
      </c>
      <c r="N75" s="8">
        <v>1533.500236552381</v>
      </c>
      <c r="O75" s="7">
        <f>N71+N72+N73+N74+N75</f>
        <v>10802.530921969515</v>
      </c>
      <c r="P75" s="8">
        <v>1470.7612870240182</v>
      </c>
      <c r="Q75" s="7">
        <f>P71+P72+P73+P74+P75</f>
        <v>9434.6160117144645</v>
      </c>
      <c r="R75" s="8">
        <v>924.14886308611563</v>
      </c>
      <c r="S75" s="7">
        <f>R71+R72+R73+R74+R75</f>
        <v>6728.3008503497585</v>
      </c>
    </row>
    <row r="76" spans="1:19" s="12" customFormat="1" x14ac:dyDescent="0.3">
      <c r="A76" s="12">
        <v>90</v>
      </c>
      <c r="B76" s="12">
        <v>5700</v>
      </c>
      <c r="D76" s="13">
        <v>4816.4657999999999</v>
      </c>
      <c r="E76" s="13"/>
      <c r="F76" s="13">
        <v>3016.8582614557308</v>
      </c>
      <c r="G76" s="13"/>
      <c r="H76" s="13">
        <v>2077.2348094340214</v>
      </c>
      <c r="I76" s="13"/>
      <c r="J76" s="13">
        <v>1682.5636048281517</v>
      </c>
      <c r="K76" s="13"/>
      <c r="L76" s="13">
        <v>1486.4764873852814</v>
      </c>
      <c r="M76" s="13"/>
      <c r="N76" s="13">
        <v>1308.9085266886559</v>
      </c>
      <c r="O76" s="13"/>
      <c r="P76" s="13">
        <v>1249.9067766903877</v>
      </c>
      <c r="Q76" s="13"/>
      <c r="R76" s="13">
        <v>777.15232176032612</v>
      </c>
    </row>
    <row r="77" spans="1:19" s="12" customFormat="1" x14ac:dyDescent="0.3">
      <c r="A77" s="12">
        <v>91</v>
      </c>
      <c r="B77" s="12">
        <v>5700</v>
      </c>
      <c r="D77" s="13">
        <v>4816.4657999999999</v>
      </c>
      <c r="E77" s="13"/>
      <c r="F77" s="13">
        <v>2074.8973060323128</v>
      </c>
      <c r="G77" s="13"/>
      <c r="H77" s="13">
        <v>1837.8128552731835</v>
      </c>
      <c r="I77" s="13"/>
      <c r="J77" s="13">
        <v>1460.4642964102159</v>
      </c>
      <c r="K77" s="13"/>
      <c r="L77" s="13">
        <v>1276.9144490196809</v>
      </c>
      <c r="M77" s="13"/>
      <c r="N77" s="13">
        <v>1176.0103423263772</v>
      </c>
      <c r="O77" s="13"/>
      <c r="P77" s="13">
        <v>1062.3695752163146</v>
      </c>
      <c r="Q77" s="13"/>
      <c r="R77" s="13">
        <v>1031.46482572171</v>
      </c>
    </row>
    <row r="78" spans="1:19" s="12" customFormat="1" x14ac:dyDescent="0.3">
      <c r="A78" s="12">
        <v>92</v>
      </c>
      <c r="B78" s="12">
        <v>5700</v>
      </c>
      <c r="D78" s="13">
        <v>4816.4657999999999</v>
      </c>
      <c r="E78" s="13"/>
      <c r="F78" s="13">
        <v>2074.8973060323128</v>
      </c>
      <c r="G78" s="13"/>
      <c r="H78" s="13">
        <v>1685.3174669014138</v>
      </c>
      <c r="I78" s="13"/>
      <c r="J78" s="13">
        <v>1292.1312729885933</v>
      </c>
      <c r="K78" s="13"/>
      <c r="L78" s="13">
        <v>1108.3610491824686</v>
      </c>
      <c r="M78" s="13"/>
      <c r="N78" s="13">
        <v>1010.2175251722726</v>
      </c>
      <c r="O78" s="13"/>
      <c r="P78" s="13">
        <v>906.77820736530589</v>
      </c>
      <c r="Q78" s="13"/>
      <c r="R78" s="13">
        <v>876.80809330102056</v>
      </c>
    </row>
    <row r="79" spans="1:19" s="12" customFormat="1" x14ac:dyDescent="0.3">
      <c r="A79" s="12">
        <v>93</v>
      </c>
      <c r="B79" s="12">
        <v>5700</v>
      </c>
      <c r="D79" s="13">
        <v>4816.4657999999999</v>
      </c>
      <c r="E79" s="13"/>
      <c r="F79" s="13">
        <v>2074.8973060323128</v>
      </c>
      <c r="G79" s="13"/>
      <c r="H79" s="13">
        <v>1545.4756212491507</v>
      </c>
      <c r="I79" s="13"/>
      <c r="J79" s="13">
        <v>1143.2003033137926</v>
      </c>
      <c r="K79" s="13"/>
      <c r="L79" s="13">
        <v>962.0567895429366</v>
      </c>
      <c r="M79" s="13"/>
      <c r="N79" s="13">
        <v>867.79802135614398</v>
      </c>
      <c r="O79" s="13"/>
      <c r="P79" s="13">
        <v>773.97427085128561</v>
      </c>
      <c r="Q79" s="13"/>
      <c r="R79" s="13">
        <v>745.34358433616558</v>
      </c>
    </row>
    <row r="80" spans="1:19" s="12" customFormat="1" x14ac:dyDescent="0.3">
      <c r="A80" s="12">
        <v>94</v>
      </c>
      <c r="B80" s="12">
        <v>5700</v>
      </c>
      <c r="C80" s="12">
        <f>B76+B77+B78+B79+B80</f>
        <v>28500</v>
      </c>
      <c r="D80" s="13">
        <v>4816.4657999999999</v>
      </c>
      <c r="E80" s="12">
        <f>D76+D77+D78+D79+D80</f>
        <v>24082.328999999998</v>
      </c>
      <c r="F80" s="13">
        <v>2074.8973060323128</v>
      </c>
      <c r="G80" s="12">
        <f>F76+F77+F78+F79+F80</f>
        <v>11316.447485584984</v>
      </c>
      <c r="H80" s="13">
        <v>1417.2373708716607</v>
      </c>
      <c r="I80" s="12">
        <f>H76+H77+H78+H79+H80</f>
        <v>8563.0781237294286</v>
      </c>
      <c r="J80" s="13">
        <v>1011.4351078849585</v>
      </c>
      <c r="K80" s="12">
        <f>J76+J77+J78+J79+J80</f>
        <v>6589.7945854257123</v>
      </c>
      <c r="L80" s="13">
        <v>835.06477152761204</v>
      </c>
      <c r="M80" s="12">
        <f>L76+L77+L78+L79+L80</f>
        <v>5668.8735466579792</v>
      </c>
      <c r="N80" s="13">
        <v>745.45668344173373</v>
      </c>
      <c r="O80" s="12">
        <f>N76+N77+N78+N79+N80</f>
        <v>5108.3910989851838</v>
      </c>
      <c r="P80" s="13">
        <v>660.62038883831599</v>
      </c>
      <c r="Q80" s="12">
        <f>P76+P77+P78+P79+P80</f>
        <v>4653.6492189616101</v>
      </c>
      <c r="R80" s="13">
        <v>633.59292040706532</v>
      </c>
      <c r="S80" s="12">
        <f>R76+R77+R78+R79+R80</f>
        <v>4064.3617455262875</v>
      </c>
    </row>
    <row r="81" spans="1:19" s="7" customFormat="1" ht="15.75" customHeight="1" x14ac:dyDescent="0.3">
      <c r="A81" s="7">
        <v>95</v>
      </c>
      <c r="B81" s="7">
        <v>0</v>
      </c>
      <c r="D81" s="8">
        <v>4816.4657999999999</v>
      </c>
      <c r="E81" s="8"/>
      <c r="F81" s="8">
        <v>2074.8973060323128</v>
      </c>
      <c r="G81" s="8"/>
      <c r="H81" s="8">
        <v>1299.6398893511964</v>
      </c>
      <c r="I81" s="8"/>
      <c r="J81" s="8">
        <v>894.8571606365806</v>
      </c>
      <c r="K81" s="8"/>
      <c r="L81" s="8">
        <v>724.8357687676197</v>
      </c>
      <c r="M81" s="8"/>
      <c r="N81" s="8">
        <v>640.36291073759844</v>
      </c>
      <c r="O81" s="8"/>
      <c r="P81" s="8">
        <v>563.86796639748081</v>
      </c>
      <c r="Q81" s="8"/>
      <c r="R81" s="8">
        <v>538.45045546600102</v>
      </c>
    </row>
    <row r="82" spans="1:19" s="7" customFormat="1" x14ac:dyDescent="0.3">
      <c r="A82" s="7">
        <v>96</v>
      </c>
      <c r="B82" s="7">
        <v>0</v>
      </c>
      <c r="D82" s="8">
        <v>0</v>
      </c>
      <c r="E82" s="8"/>
      <c r="F82" s="8">
        <v>2074.8973060323128</v>
      </c>
      <c r="G82" s="8"/>
      <c r="H82" s="8">
        <v>893.85018172041214</v>
      </c>
      <c r="I82" s="8"/>
      <c r="J82" s="8">
        <v>791.71598029365873</v>
      </c>
      <c r="K82" s="8"/>
      <c r="L82" s="8">
        <v>629.15705415741434</v>
      </c>
      <c r="M82" s="8"/>
      <c r="N82" s="8">
        <v>550.0851579398053</v>
      </c>
      <c r="O82" s="8"/>
      <c r="P82" s="8">
        <v>506.61642633466602</v>
      </c>
      <c r="Q82" s="8"/>
      <c r="R82" s="8">
        <v>457.66083704508492</v>
      </c>
    </row>
    <row r="83" spans="1:19" s="7" customFormat="1" x14ac:dyDescent="0.3">
      <c r="A83" s="7">
        <v>97</v>
      </c>
      <c r="B83" s="7">
        <v>0</v>
      </c>
      <c r="D83" s="8">
        <v>0</v>
      </c>
      <c r="E83" s="8"/>
      <c r="F83" s="8">
        <v>2074.8973060323128</v>
      </c>
      <c r="G83" s="8"/>
      <c r="H83" s="8">
        <v>893.85018172041214</v>
      </c>
      <c r="I83" s="8"/>
      <c r="J83" s="8">
        <v>726.02211187359524</v>
      </c>
      <c r="K83" s="8"/>
      <c r="L83" s="8">
        <v>556.64045146217688</v>
      </c>
      <c r="M83" s="8"/>
      <c r="N83" s="8">
        <v>477.4736187392532</v>
      </c>
      <c r="O83" s="8"/>
      <c r="P83" s="8">
        <v>435.19412542835431</v>
      </c>
      <c r="Q83" s="8"/>
      <c r="R83" s="8">
        <v>390.63324390906774</v>
      </c>
    </row>
    <row r="84" spans="1:19" s="7" customFormat="1" x14ac:dyDescent="0.3">
      <c r="A84" s="7">
        <v>98</v>
      </c>
      <c r="B84" s="7">
        <v>0</v>
      </c>
      <c r="D84" s="8">
        <v>0</v>
      </c>
      <c r="E84" s="8"/>
      <c r="F84" s="8">
        <v>2074.8973060323128</v>
      </c>
      <c r="G84" s="8"/>
      <c r="H84" s="8">
        <v>893.85018172041214</v>
      </c>
      <c r="I84" s="8"/>
      <c r="J84" s="8">
        <v>665.77929465802038</v>
      </c>
      <c r="K84" s="8"/>
      <c r="L84" s="8">
        <v>492.48210785616118</v>
      </c>
      <c r="M84" s="8"/>
      <c r="N84" s="8">
        <v>414.44684209586524</v>
      </c>
      <c r="O84" s="8"/>
      <c r="P84" s="8">
        <v>373.84087242808516</v>
      </c>
      <c r="Q84" s="8"/>
      <c r="R84" s="8">
        <v>333.4223051116976</v>
      </c>
    </row>
    <row r="85" spans="1:19" s="4" customFormat="1" x14ac:dyDescent="0.3">
      <c r="A85" s="4">
        <v>99</v>
      </c>
      <c r="B85" s="4">
        <v>0</v>
      </c>
      <c r="D85" s="11">
        <v>0</v>
      </c>
      <c r="E85" s="11"/>
      <c r="F85" s="11">
        <v>2074.8973060323128</v>
      </c>
      <c r="G85" s="11"/>
      <c r="H85" s="11">
        <v>893.85018172041214</v>
      </c>
      <c r="I85" s="11"/>
      <c r="J85" s="11">
        <v>610.53521917043952</v>
      </c>
      <c r="K85" s="11"/>
      <c r="L85" s="11">
        <v>435.71865091972666</v>
      </c>
      <c r="M85" s="11"/>
      <c r="N85" s="11">
        <v>359.73963415355945</v>
      </c>
      <c r="O85" s="11"/>
      <c r="P85" s="11">
        <v>321.13714255731583</v>
      </c>
      <c r="Q85" s="11"/>
      <c r="R85" s="11">
        <v>284.59030376809505</v>
      </c>
    </row>
    <row r="86" spans="1:19" s="9" customFormat="1" x14ac:dyDescent="0.3">
      <c r="A86" s="9" t="s">
        <v>27</v>
      </c>
      <c r="C86" s="9">
        <f>B81+B82+B83+B84+B85+B86</f>
        <v>0</v>
      </c>
      <c r="D86" s="10">
        <v>0</v>
      </c>
      <c r="E86" s="9">
        <f>D81+D82+D83+D84+D85+D86</f>
        <v>4816.4657999999999</v>
      </c>
      <c r="F86" s="10">
        <v>2074.8973060323128</v>
      </c>
      <c r="G86" s="9">
        <f>F81+F82+F83+F84+F85+F86</f>
        <v>12449.383836193878</v>
      </c>
      <c r="H86" s="10">
        <v>893.85018172041214</v>
      </c>
      <c r="I86" s="9">
        <f>H81+H82+H83+H84+H85+H86</f>
        <v>5768.8907979532578</v>
      </c>
      <c r="J86" s="10">
        <v>559.87510701870474</v>
      </c>
      <c r="K86" s="9">
        <f>J81+J82+J83+J84+J85+J86</f>
        <v>4248.7848736509995</v>
      </c>
      <c r="L86" s="10">
        <v>385.49774647804333</v>
      </c>
      <c r="M86" s="9">
        <f>L81+L82+L83+L84+L85+L86</f>
        <v>3224.331779641142</v>
      </c>
      <c r="N86" s="10">
        <v>312.25380733146591</v>
      </c>
      <c r="O86" s="9">
        <f>N81+N82+N83+N84+N85+N86</f>
        <v>2754.3619709975474</v>
      </c>
      <c r="P86" s="10">
        <v>275.86353428948951</v>
      </c>
      <c r="Q86" s="9">
        <f>P81+P82+P83+P84+P85+P86</f>
        <v>2476.5200674353914</v>
      </c>
      <c r="R86" s="10">
        <v>242.91008656929563</v>
      </c>
      <c r="S86" s="9">
        <f>R81+R82+R83+R84+R85+R86</f>
        <v>2247.6672318692422</v>
      </c>
    </row>
    <row r="87" spans="1:19" s="4" customFormat="1" x14ac:dyDescent="0.3"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9" s="4" customFormat="1" x14ac:dyDescent="0.3">
      <c r="A88" s="4" t="s">
        <v>42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9" s="4" customFormat="1" x14ac:dyDescent="0.3"/>
    <row r="90" spans="1:19" s="4" customFormat="1" x14ac:dyDescent="0.3"/>
    <row r="91" spans="1:19" s="4" customFormat="1" x14ac:dyDescent="0.3"/>
    <row r="92" spans="1:19" s="4" customFormat="1" x14ac:dyDescent="0.3"/>
    <row r="93" spans="1:19" s="4" customFormat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40" workbookViewId="0">
      <selection activeCell="B33" sqref="B33:J33"/>
    </sheetView>
  </sheetViews>
  <sheetFormatPr defaultRowHeight="14.4" x14ac:dyDescent="0.3"/>
  <cols>
    <col min="4" max="4" width="9.5546875" style="1" customWidth="1"/>
    <col min="5" max="9" width="9.5546875" customWidth="1"/>
  </cols>
  <sheetData>
    <row r="1" spans="1:10" s="4" customFormat="1" x14ac:dyDescent="0.25">
      <c r="A1" s="4" t="s">
        <v>28</v>
      </c>
      <c r="B1" s="5">
        <v>2014</v>
      </c>
      <c r="C1" s="5">
        <v>2015</v>
      </c>
      <c r="D1" s="5">
        <v>2020</v>
      </c>
      <c r="E1" s="5">
        <v>2025</v>
      </c>
      <c r="F1" s="5">
        <v>2030</v>
      </c>
      <c r="G1" s="5">
        <v>2035</v>
      </c>
      <c r="H1" s="5">
        <v>2040</v>
      </c>
      <c r="I1" s="5">
        <v>2045</v>
      </c>
      <c r="J1" s="4">
        <v>2050</v>
      </c>
    </row>
    <row r="2" spans="1:10" s="7" customFormat="1" x14ac:dyDescent="0.25">
      <c r="A2" s="7" t="s">
        <v>168</v>
      </c>
      <c r="B2" s="8">
        <v>2532</v>
      </c>
      <c r="C2" s="8">
        <v>2028.125501</v>
      </c>
      <c r="D2" s="14">
        <v>155.90347178832394</v>
      </c>
      <c r="E2" s="8">
        <v>152.90476478832392</v>
      </c>
      <c r="F2" s="8">
        <v>152.90476478832392</v>
      </c>
      <c r="G2" s="8">
        <v>152.90476478832392</v>
      </c>
      <c r="H2" s="8">
        <v>152.90476478832392</v>
      </c>
      <c r="I2" s="8">
        <v>152.90476478832392</v>
      </c>
      <c r="J2" s="8">
        <v>152.90476478832392</v>
      </c>
    </row>
    <row r="3" spans="1:10" s="9" customFormat="1" x14ac:dyDescent="0.25">
      <c r="A3" s="9" t="s">
        <v>20</v>
      </c>
      <c r="B3" s="10">
        <v>3168</v>
      </c>
      <c r="C3" s="10">
        <v>3894.8411190000006</v>
      </c>
      <c r="D3" s="15">
        <v>4032.0872499217458</v>
      </c>
      <c r="E3" s="10">
        <v>2077.8768110228089</v>
      </c>
      <c r="F3" s="10">
        <v>2074.8863683572008</v>
      </c>
      <c r="G3" s="10">
        <v>2074.8863683572008</v>
      </c>
      <c r="H3" s="10">
        <v>2074.8863683572008</v>
      </c>
      <c r="I3" s="10">
        <v>2074.8863683572008</v>
      </c>
      <c r="J3" s="10">
        <v>2074.8863683572008</v>
      </c>
    </row>
    <row r="4" spans="1:10" s="4" customFormat="1" x14ac:dyDescent="0.25">
      <c r="A4" s="4" t="s">
        <v>21</v>
      </c>
      <c r="B4" s="11">
        <v>6650</v>
      </c>
      <c r="C4" s="11">
        <v>6717.2104519999993</v>
      </c>
      <c r="D4" s="16">
        <v>7066.9097208085723</v>
      </c>
      <c r="E4" s="11">
        <v>7022.7248002099386</v>
      </c>
      <c r="F4" s="11">
        <v>5075.0536427854586</v>
      </c>
      <c r="G4" s="11">
        <v>5072.0736580165612</v>
      </c>
      <c r="H4" s="11">
        <v>5072.0736580165612</v>
      </c>
      <c r="I4" s="11">
        <v>5072.0736580165612</v>
      </c>
      <c r="J4" s="11">
        <v>5072.0736580165612</v>
      </c>
    </row>
    <row r="5" spans="1:10" s="9" customFormat="1" x14ac:dyDescent="0.25">
      <c r="A5" s="9" t="s">
        <v>22</v>
      </c>
      <c r="B5" s="10">
        <v>6650</v>
      </c>
      <c r="C5" s="10">
        <v>7147.6488520000003</v>
      </c>
      <c r="D5" s="15">
        <v>9268.8791566415548</v>
      </c>
      <c r="E5" s="10">
        <v>9465.9088220658905</v>
      </c>
      <c r="F5" s="10">
        <v>9421.308158505617</v>
      </c>
      <c r="G5" s="10">
        <v>7481.8861774905072</v>
      </c>
      <c r="H5" s="10">
        <v>7478.919418239866</v>
      </c>
      <c r="I5" s="10">
        <v>7478.919418239866</v>
      </c>
      <c r="J5" s="10">
        <v>7478.919418239866</v>
      </c>
    </row>
    <row r="6" spans="1:10" s="4" customFormat="1" x14ac:dyDescent="0.25">
      <c r="A6" s="4" t="s">
        <v>23</v>
      </c>
      <c r="B6" s="11">
        <v>17100</v>
      </c>
      <c r="C6" s="11">
        <v>15333.799397999999</v>
      </c>
      <c r="D6" s="16">
        <v>8693.766490259135</v>
      </c>
      <c r="E6" s="11">
        <v>10713.345689839176</v>
      </c>
      <c r="F6" s="11">
        <v>10909.837419900065</v>
      </c>
      <c r="G6" s="11">
        <v>10864.215643249627</v>
      </c>
      <c r="H6" s="11">
        <v>8936.2354201216986</v>
      </c>
      <c r="I6" s="11">
        <v>8933.2874492649535</v>
      </c>
      <c r="J6" s="11">
        <v>8933.2874492649535</v>
      </c>
    </row>
    <row r="7" spans="1:10" s="9" customFormat="1" x14ac:dyDescent="0.25">
      <c r="A7" s="9" t="s">
        <v>24</v>
      </c>
      <c r="B7" s="10">
        <v>17100</v>
      </c>
      <c r="C7" s="10">
        <v>17644.669179999997</v>
      </c>
      <c r="D7" s="15">
        <v>16999.926502062419</v>
      </c>
      <c r="E7" s="10">
        <v>10343.342578868016</v>
      </c>
      <c r="F7" s="10">
        <v>12346.670722993247</v>
      </c>
      <c r="G7" s="10">
        <v>12542.289724285973</v>
      </c>
      <c r="H7" s="10">
        <v>12495.489495022757</v>
      </c>
      <c r="I7" s="10">
        <v>10583.503113604518</v>
      </c>
      <c r="J7" s="10">
        <v>10580.581155049043</v>
      </c>
    </row>
    <row r="8" spans="1:10" s="4" customFormat="1" x14ac:dyDescent="0.25">
      <c r="A8" s="4" t="s">
        <v>25</v>
      </c>
      <c r="B8" s="11">
        <v>22800</v>
      </c>
      <c r="C8" s="11">
        <v>21996.589459999999</v>
      </c>
      <c r="D8" s="16">
        <v>19538.836430552554</v>
      </c>
      <c r="E8" s="11">
        <v>18777.813378017869</v>
      </c>
      <c r="F8" s="11">
        <v>12196.782527991967</v>
      </c>
      <c r="G8" s="11">
        <v>14177.631988706749</v>
      </c>
      <c r="H8" s="11">
        <v>14372.08170314671</v>
      </c>
      <c r="I8" s="11">
        <v>14323.56994273212</v>
      </c>
      <c r="J8" s="11">
        <v>12433.731310586596</v>
      </c>
    </row>
    <row r="9" spans="1:10" s="9" customFormat="1" x14ac:dyDescent="0.25">
      <c r="A9" s="9" t="s">
        <v>26</v>
      </c>
      <c r="B9" s="10">
        <v>22800</v>
      </c>
      <c r="C9" s="10">
        <v>22963.193289999996</v>
      </c>
      <c r="D9" s="15">
        <v>22815.33934920984</v>
      </c>
      <c r="E9" s="10">
        <v>20326.138787078737</v>
      </c>
      <c r="F9" s="10">
        <v>19571.030387407111</v>
      </c>
      <c r="G9" s="10">
        <v>13100.782156099889</v>
      </c>
      <c r="H9" s="10">
        <v>15048.762366574232</v>
      </c>
      <c r="I9" s="10">
        <v>15241.869594318898</v>
      </c>
      <c r="J9" s="10">
        <v>15190.057895698468</v>
      </c>
    </row>
    <row r="10" spans="1:10" s="4" customFormat="1" x14ac:dyDescent="0.25">
      <c r="A10" s="4" t="s">
        <v>157</v>
      </c>
      <c r="B10" s="11">
        <v>36100</v>
      </c>
      <c r="C10" s="11">
        <v>33298.642732</v>
      </c>
      <c r="D10" s="16">
        <v>23000.810463255508</v>
      </c>
      <c r="E10" s="11">
        <v>22802.716885409292</v>
      </c>
      <c r="F10" s="11">
        <v>20382.705773977184</v>
      </c>
      <c r="G10" s="11">
        <v>19635.440726691915</v>
      </c>
      <c r="H10" s="11">
        <v>13339.439646262963</v>
      </c>
      <c r="I10" s="11">
        <v>15235.818722083295</v>
      </c>
      <c r="J10" s="11">
        <v>15427.223531675943</v>
      </c>
    </row>
    <row r="11" spans="1:10" s="9" customFormat="1" x14ac:dyDescent="0.25">
      <c r="A11" s="9" t="s">
        <v>156</v>
      </c>
      <c r="B11" s="10">
        <v>36100</v>
      </c>
      <c r="C11" s="10">
        <v>35768.562178</v>
      </c>
      <c r="D11" s="15">
        <v>32052.678982342437</v>
      </c>
      <c r="E11" s="10">
        <v>22178.933829300378</v>
      </c>
      <c r="F11" s="10">
        <v>21982.367143229163</v>
      </c>
      <c r="G11" s="10">
        <v>19665.561357353836</v>
      </c>
      <c r="H11" s="10">
        <v>18933.87059321969</v>
      </c>
      <c r="I11" s="10">
        <v>12899.441053106546</v>
      </c>
      <c r="J11" s="10">
        <v>14718.092886189519</v>
      </c>
    </row>
    <row r="12" spans="1:10" s="4" customFormat="1" x14ac:dyDescent="0.25">
      <c r="A12" s="4" t="s">
        <v>149</v>
      </c>
      <c r="B12" s="11">
        <v>38000</v>
      </c>
      <c r="C12" s="11">
        <v>37051.282879999999</v>
      </c>
      <c r="D12" s="16">
        <v>33582.128274228664</v>
      </c>
      <c r="E12" s="11">
        <v>30064.567372696427</v>
      </c>
      <c r="F12" s="11">
        <v>20826.9978818286</v>
      </c>
      <c r="G12" s="11">
        <v>20631.218335158439</v>
      </c>
      <c r="H12" s="11">
        <v>18470.0218632121</v>
      </c>
      <c r="I12" s="11">
        <v>17758.27378278258</v>
      </c>
      <c r="J12" s="11">
        <v>12116.75044530266</v>
      </c>
    </row>
    <row r="13" spans="1:10" s="9" customFormat="1" x14ac:dyDescent="0.25">
      <c r="A13" s="9" t="s">
        <v>150</v>
      </c>
      <c r="B13" s="10">
        <v>38000</v>
      </c>
      <c r="C13" s="11">
        <v>37070.178</v>
      </c>
      <c r="D13" s="16">
        <v>33418.559392205854</v>
      </c>
      <c r="E13" s="11">
        <v>30299.717704638322</v>
      </c>
      <c r="F13" s="11">
        <v>27083.342157392224</v>
      </c>
      <c r="G13" s="11">
        <v>18796.883917525014</v>
      </c>
      <c r="H13" s="11">
        <v>18603.625008569397</v>
      </c>
      <c r="I13" s="11">
        <v>16674.321755391058</v>
      </c>
      <c r="J13" s="11">
        <v>15995.530794077435</v>
      </c>
    </row>
    <row r="14" spans="1:10" s="4" customFormat="1" x14ac:dyDescent="0.25">
      <c r="A14" s="4" t="s">
        <v>151</v>
      </c>
      <c r="B14" s="11">
        <v>38000</v>
      </c>
      <c r="C14" s="11">
        <v>36432.879999999997</v>
      </c>
      <c r="D14" s="16">
        <v>31210.193098603948</v>
      </c>
      <c r="E14" s="11">
        <v>28135.013925730971</v>
      </c>
      <c r="F14" s="11">
        <v>25525.150019570425</v>
      </c>
      <c r="G14" s="11">
        <v>22748.64876242229</v>
      </c>
      <c r="H14" s="11">
        <v>15843.533742481701</v>
      </c>
      <c r="I14" s="11">
        <v>15654.616303516943</v>
      </c>
      <c r="J14" s="11">
        <v>14061.651260234841</v>
      </c>
    </row>
    <row r="15" spans="1:10" s="9" customFormat="1" x14ac:dyDescent="0.25">
      <c r="A15" s="9" t="s">
        <v>152</v>
      </c>
      <c r="B15" s="10">
        <v>38000</v>
      </c>
      <c r="C15" s="10">
        <v>35270.748800000001</v>
      </c>
      <c r="D15" s="15">
        <v>26991.873815380099</v>
      </c>
      <c r="E15" s="10">
        <v>23151.306340633484</v>
      </c>
      <c r="F15" s="10">
        <v>20868.605889580329</v>
      </c>
      <c r="G15" s="10">
        <v>18955.22786982507</v>
      </c>
      <c r="H15" s="10">
        <v>16797.67453111085</v>
      </c>
      <c r="I15" s="10">
        <v>11777.552314433455</v>
      </c>
      <c r="J15" s="10">
        <v>11599.899047045148</v>
      </c>
    </row>
    <row r="16" spans="1:10" s="7" customFormat="1" x14ac:dyDescent="0.25">
      <c r="A16" s="7" t="s">
        <v>153</v>
      </c>
      <c r="B16" s="8">
        <v>28500</v>
      </c>
      <c r="C16" s="8">
        <v>26268.905999999995</v>
      </c>
      <c r="D16" s="14">
        <v>19877.500831373036</v>
      </c>
      <c r="E16" s="8">
        <v>15296.911397712243</v>
      </c>
      <c r="F16" s="8">
        <v>13159.174424017327</v>
      </c>
      <c r="G16" s="8">
        <v>11858.124712849465</v>
      </c>
      <c r="H16" s="8">
        <v>10802.530921969515</v>
      </c>
      <c r="I16" s="8">
        <v>9434.6160117144645</v>
      </c>
      <c r="J16" s="8">
        <v>6728.3008503497585</v>
      </c>
    </row>
    <row r="17" spans="1:10" s="12" customFormat="1" x14ac:dyDescent="0.25">
      <c r="A17" s="12" t="s">
        <v>154</v>
      </c>
      <c r="B17" s="13">
        <v>28500</v>
      </c>
      <c r="C17" s="13">
        <v>24082.328999999998</v>
      </c>
      <c r="D17" s="17">
        <v>11316.447485584984</v>
      </c>
      <c r="E17" s="13">
        <v>8563.0781237294286</v>
      </c>
      <c r="F17" s="13">
        <v>6589.7945854257123</v>
      </c>
      <c r="G17" s="13">
        <v>5668.8735466579792</v>
      </c>
      <c r="H17" s="13">
        <v>5108.3910989851838</v>
      </c>
      <c r="I17" s="13">
        <v>4653.6492189616101</v>
      </c>
      <c r="J17" s="13">
        <v>4064.3617455262875</v>
      </c>
    </row>
    <row r="18" spans="1:10" s="9" customFormat="1" x14ac:dyDescent="0.25">
      <c r="A18" s="9" t="s">
        <v>155</v>
      </c>
      <c r="B18" s="10">
        <v>0</v>
      </c>
      <c r="C18" s="10">
        <v>4816.4657999999999</v>
      </c>
      <c r="D18" s="15">
        <v>12449.383836193878</v>
      </c>
      <c r="E18" s="10">
        <v>5768.8907979532578</v>
      </c>
      <c r="F18" s="10">
        <v>4248.7848736509995</v>
      </c>
      <c r="G18" s="10">
        <v>3224.331779641142</v>
      </c>
      <c r="H18" s="10">
        <v>2754.3619709975474</v>
      </c>
      <c r="I18" s="10">
        <v>2476.5200674353914</v>
      </c>
      <c r="J18" s="10">
        <v>2247.6672318692422</v>
      </c>
    </row>
    <row r="19" spans="1:10" s="4" customFormat="1" x14ac:dyDescent="0.25">
      <c r="A19" s="4" t="s">
        <v>42</v>
      </c>
      <c r="B19" s="11">
        <f t="shared" ref="B19:J19" si="0">SUM(B2:B18)</f>
        <v>380000</v>
      </c>
      <c r="C19" s="11">
        <f t="shared" si="0"/>
        <v>367786.07264200004</v>
      </c>
      <c r="D19" s="16">
        <f t="shared" si="0"/>
        <v>312471.22455041256</v>
      </c>
      <c r="E19" s="11">
        <f t="shared" si="0"/>
        <v>265141.19200969453</v>
      </c>
      <c r="F19" s="11">
        <f t="shared" si="0"/>
        <v>232415.39674140094</v>
      </c>
      <c r="G19" s="11">
        <f t="shared" si="0"/>
        <v>206650.98148911996</v>
      </c>
      <c r="H19" s="11">
        <f t="shared" si="0"/>
        <v>186284.80257107632</v>
      </c>
      <c r="I19" s="11">
        <f t="shared" si="0"/>
        <v>170425.82353874776</v>
      </c>
      <c r="J19" s="11">
        <f t="shared" si="0"/>
        <v>158875.91981227187</v>
      </c>
    </row>
    <row r="20" spans="1:10" s="4" customFormat="1" x14ac:dyDescent="0.25">
      <c r="C20" s="11"/>
      <c r="D20" s="16"/>
      <c r="E20" s="11"/>
      <c r="F20" s="11"/>
      <c r="G20" s="11"/>
      <c r="H20" s="11"/>
      <c r="I20" s="11"/>
    </row>
    <row r="21" spans="1:10" s="4" customFormat="1" x14ac:dyDescent="0.25">
      <c r="D21" s="5"/>
    </row>
    <row r="22" spans="1:10" s="4" customFormat="1" x14ac:dyDescent="0.25">
      <c r="D22" s="5"/>
    </row>
    <row r="23" spans="1:10" s="4" customFormat="1" x14ac:dyDescent="0.25">
      <c r="D23" s="5"/>
    </row>
    <row r="24" spans="1:10" s="4" customFormat="1" x14ac:dyDescent="0.25">
      <c r="D24" s="5"/>
    </row>
    <row r="25" spans="1:10" s="4" customFormat="1" x14ac:dyDescent="0.25">
      <c r="B25" s="5">
        <v>2014</v>
      </c>
      <c r="C25" s="5">
        <v>2015</v>
      </c>
      <c r="D25" s="5">
        <v>2020</v>
      </c>
      <c r="E25" s="5">
        <v>2025</v>
      </c>
      <c r="F25" s="5">
        <v>2030</v>
      </c>
      <c r="G25" s="5">
        <v>2035</v>
      </c>
      <c r="H25" s="5">
        <v>2040</v>
      </c>
      <c r="I25" s="5">
        <v>2045</v>
      </c>
      <c r="J25" s="4">
        <v>2050</v>
      </c>
    </row>
    <row r="26" spans="1:10" x14ac:dyDescent="0.25">
      <c r="A26" s="4" t="s">
        <v>149</v>
      </c>
      <c r="B26" s="11">
        <v>38000</v>
      </c>
      <c r="C26" s="11">
        <v>37051.282879999999</v>
      </c>
      <c r="D26" s="16">
        <v>33582.128274228664</v>
      </c>
      <c r="E26" s="11">
        <v>30064.567372696427</v>
      </c>
      <c r="F26" s="11">
        <v>20826.9978818286</v>
      </c>
      <c r="G26" s="11">
        <v>20631.218335158439</v>
      </c>
      <c r="H26" s="11">
        <v>18470.0218632121</v>
      </c>
      <c r="I26" s="11">
        <v>17758.27378278258</v>
      </c>
      <c r="J26" s="11">
        <v>12116.75044530266</v>
      </c>
    </row>
    <row r="27" spans="1:10" x14ac:dyDescent="0.25">
      <c r="A27" s="9" t="s">
        <v>150</v>
      </c>
      <c r="B27" s="10">
        <v>38000</v>
      </c>
      <c r="C27" s="11">
        <v>37070.178</v>
      </c>
      <c r="D27" s="16">
        <v>33418.559392205854</v>
      </c>
      <c r="E27" s="11">
        <v>30299.717704638322</v>
      </c>
      <c r="F27" s="11">
        <v>27083.342157392224</v>
      </c>
      <c r="G27" s="11">
        <v>18796.883917525014</v>
      </c>
      <c r="H27" s="11">
        <v>18603.625008569397</v>
      </c>
      <c r="I27" s="11">
        <v>16674.321755391058</v>
      </c>
      <c r="J27" s="11">
        <v>15995.530794077435</v>
      </c>
    </row>
    <row r="28" spans="1:10" x14ac:dyDescent="0.25">
      <c r="A28" s="4" t="s">
        <v>151</v>
      </c>
      <c r="B28" s="11">
        <v>38000</v>
      </c>
      <c r="C28" s="11">
        <v>36432.879999999997</v>
      </c>
      <c r="D28" s="16">
        <v>31210.193098603948</v>
      </c>
      <c r="E28" s="11">
        <v>28135.013925730971</v>
      </c>
      <c r="F28" s="11">
        <v>25525.150019570425</v>
      </c>
      <c r="G28" s="11">
        <v>22748.64876242229</v>
      </c>
      <c r="H28" s="11">
        <v>15843.533742481701</v>
      </c>
      <c r="I28" s="11">
        <v>15654.616303516943</v>
      </c>
      <c r="J28" s="11">
        <v>14061.651260234841</v>
      </c>
    </row>
    <row r="29" spans="1:10" x14ac:dyDescent="0.25">
      <c r="A29" s="9" t="s">
        <v>152</v>
      </c>
      <c r="B29" s="10">
        <v>38000</v>
      </c>
      <c r="C29" s="10">
        <v>35270.748800000001</v>
      </c>
      <c r="D29" s="15">
        <v>26991.873815380099</v>
      </c>
      <c r="E29" s="10">
        <v>23151.306340633484</v>
      </c>
      <c r="F29" s="10">
        <v>20868.605889580329</v>
      </c>
      <c r="G29" s="10">
        <v>18955.22786982507</v>
      </c>
      <c r="H29" s="10">
        <v>16797.67453111085</v>
      </c>
      <c r="I29" s="10">
        <v>11777.552314433455</v>
      </c>
      <c r="J29" s="10">
        <v>11599.899047045148</v>
      </c>
    </row>
    <row r="30" spans="1:10" x14ac:dyDescent="0.25">
      <c r="A30" s="7" t="s">
        <v>153</v>
      </c>
      <c r="B30" s="8">
        <v>28500</v>
      </c>
      <c r="C30" s="8">
        <v>26268.905999999995</v>
      </c>
      <c r="D30" s="14">
        <v>19877.500831373036</v>
      </c>
      <c r="E30" s="8">
        <v>15296.911397712243</v>
      </c>
      <c r="F30" s="8">
        <v>13159.174424017327</v>
      </c>
      <c r="G30" s="8">
        <v>11858.124712849465</v>
      </c>
      <c r="H30" s="8">
        <v>10802.530921969515</v>
      </c>
      <c r="I30" s="8">
        <v>9434.6160117144645</v>
      </c>
      <c r="J30" s="8">
        <v>6728.3008503497585</v>
      </c>
    </row>
    <row r="31" spans="1:10" x14ac:dyDescent="0.25">
      <c r="A31" s="12" t="s">
        <v>154</v>
      </c>
      <c r="B31" s="13">
        <v>28500</v>
      </c>
      <c r="C31" s="13">
        <v>24082.328999999998</v>
      </c>
      <c r="D31" s="17">
        <v>11316.447485584984</v>
      </c>
      <c r="E31" s="13">
        <v>8563.0781237294286</v>
      </c>
      <c r="F31" s="13">
        <v>6589.7945854257123</v>
      </c>
      <c r="G31" s="13">
        <v>5668.8735466579792</v>
      </c>
      <c r="H31" s="13">
        <v>5108.3910989851838</v>
      </c>
      <c r="I31" s="13">
        <v>4653.6492189616101</v>
      </c>
      <c r="J31" s="13">
        <v>4064.3617455262875</v>
      </c>
    </row>
    <row r="32" spans="1:10" x14ac:dyDescent="0.25">
      <c r="A32" s="9" t="s">
        <v>155</v>
      </c>
      <c r="B32" s="10">
        <v>0</v>
      </c>
      <c r="C32" s="10">
        <v>4816.4657999999999</v>
      </c>
      <c r="D32" s="15">
        <v>12449.383836193878</v>
      </c>
      <c r="E32" s="10">
        <v>5768.8907979532578</v>
      </c>
      <c r="F32" s="10">
        <v>4248.7848736509995</v>
      </c>
      <c r="G32" s="10">
        <v>3224.331779641142</v>
      </c>
      <c r="H32" s="10">
        <v>2754.3619709975474</v>
      </c>
      <c r="I32" s="10">
        <v>2476.5200674353914</v>
      </c>
      <c r="J32" s="10">
        <v>2247.6672318692422</v>
      </c>
    </row>
    <row r="33" spans="1:10" s="31" customFormat="1" x14ac:dyDescent="0.25">
      <c r="A33" s="31" t="s">
        <v>169</v>
      </c>
      <c r="B33" s="32">
        <f t="shared" ref="B33:J33" si="1">SUM(B26:B32)</f>
        <v>209000</v>
      </c>
      <c r="C33" s="32">
        <f t="shared" si="1"/>
        <v>200992.79048</v>
      </c>
      <c r="D33" s="33">
        <f t="shared" si="1"/>
        <v>168846.0867335705</v>
      </c>
      <c r="E33" s="32">
        <f t="shared" si="1"/>
        <v>141279.48566309412</v>
      </c>
      <c r="F33" s="32">
        <f t="shared" si="1"/>
        <v>118301.84983146563</v>
      </c>
      <c r="G33" s="32">
        <f t="shared" si="1"/>
        <v>101883.30892407941</v>
      </c>
      <c r="H33" s="32">
        <f t="shared" si="1"/>
        <v>88380.139137326303</v>
      </c>
      <c r="I33" s="32">
        <f t="shared" si="1"/>
        <v>78429.549454235515</v>
      </c>
      <c r="J33" s="32">
        <f t="shared" si="1"/>
        <v>66814.161374405376</v>
      </c>
    </row>
    <row r="36" spans="1:10" x14ac:dyDescent="0.25">
      <c r="B36" s="5">
        <v>2014</v>
      </c>
      <c r="C36" s="5">
        <v>2015</v>
      </c>
      <c r="D36" s="5">
        <v>2020</v>
      </c>
      <c r="E36" s="5">
        <v>2025</v>
      </c>
      <c r="F36" s="5">
        <v>2030</v>
      </c>
      <c r="G36" s="5">
        <v>2035</v>
      </c>
      <c r="H36" s="5">
        <v>2040</v>
      </c>
      <c r="I36" s="5">
        <v>2045</v>
      </c>
      <c r="J36" s="4">
        <v>2050</v>
      </c>
    </row>
    <row r="37" spans="1:10" x14ac:dyDescent="0.25">
      <c r="A37" s="7" t="s">
        <v>153</v>
      </c>
      <c r="B37" s="2">
        <v>28500</v>
      </c>
      <c r="C37" s="2">
        <v>26268.905999999995</v>
      </c>
      <c r="D37" s="3">
        <v>19877.500831373036</v>
      </c>
      <c r="E37" s="2">
        <v>15296.911397712243</v>
      </c>
      <c r="F37" s="2">
        <v>13159.174424017327</v>
      </c>
      <c r="G37" s="2">
        <v>11858.124712849465</v>
      </c>
      <c r="H37" s="2">
        <v>10802.530921969515</v>
      </c>
      <c r="I37" s="2">
        <v>9434.6160117144645</v>
      </c>
      <c r="J37" s="2">
        <v>6728.3008503497585</v>
      </c>
    </row>
    <row r="38" spans="1:10" x14ac:dyDescent="0.25">
      <c r="A38" s="12" t="s">
        <v>154</v>
      </c>
      <c r="B38" s="2">
        <v>28500</v>
      </c>
      <c r="C38" s="2">
        <v>24082.328999999998</v>
      </c>
      <c r="D38" s="3">
        <v>11316.447485584984</v>
      </c>
      <c r="E38" s="2">
        <v>8563.0781237294286</v>
      </c>
      <c r="F38" s="2">
        <v>6589.7945854257123</v>
      </c>
      <c r="G38" s="2">
        <v>5668.8735466579792</v>
      </c>
      <c r="H38" s="2">
        <v>5108.3910989851838</v>
      </c>
      <c r="I38" s="2">
        <v>4653.6492189616101</v>
      </c>
      <c r="J38" s="2">
        <v>4064.3617455262875</v>
      </c>
    </row>
    <row r="39" spans="1:10" x14ac:dyDescent="0.25">
      <c r="A39" s="9" t="s">
        <v>155</v>
      </c>
      <c r="B39" s="2">
        <v>0</v>
      </c>
      <c r="C39" s="2">
        <v>4816.4657999999999</v>
      </c>
      <c r="D39" s="3">
        <v>12449.383836193878</v>
      </c>
      <c r="E39" s="2">
        <v>5768.8907979532578</v>
      </c>
      <c r="F39" s="2">
        <v>4248.7848736509995</v>
      </c>
      <c r="G39" s="2">
        <v>3224.331779641142</v>
      </c>
      <c r="H39" s="2">
        <v>2754.3619709975474</v>
      </c>
      <c r="I39" s="2">
        <v>2476.5200674353914</v>
      </c>
      <c r="J39" s="2">
        <v>2247.6672318692422</v>
      </c>
    </row>
    <row r="40" spans="1:10" s="31" customFormat="1" x14ac:dyDescent="0.25">
      <c r="A40" s="31" t="s">
        <v>170</v>
      </c>
      <c r="B40" s="32">
        <f t="shared" ref="B40:J40" si="2">SUM(B37:B39)</f>
        <v>57000</v>
      </c>
      <c r="C40" s="32">
        <f t="shared" si="2"/>
        <v>55167.700799999991</v>
      </c>
      <c r="D40" s="33">
        <f t="shared" si="2"/>
        <v>43643.332153151896</v>
      </c>
      <c r="E40" s="32">
        <f t="shared" si="2"/>
        <v>29628.880319394928</v>
      </c>
      <c r="F40" s="32">
        <f t="shared" si="2"/>
        <v>23997.753883094039</v>
      </c>
      <c r="G40" s="32">
        <f t="shared" si="2"/>
        <v>20751.330039148586</v>
      </c>
      <c r="H40" s="32">
        <f t="shared" si="2"/>
        <v>18665.283991952245</v>
      </c>
      <c r="I40" s="32">
        <f t="shared" si="2"/>
        <v>16564.785298111467</v>
      </c>
      <c r="J40" s="32">
        <f t="shared" si="2"/>
        <v>13040.329827745287</v>
      </c>
    </row>
    <row r="44" spans="1:10" x14ac:dyDescent="0.25">
      <c r="B44" s="5">
        <v>2014</v>
      </c>
      <c r="C44" s="5">
        <v>2015</v>
      </c>
      <c r="D44" s="5">
        <v>2020</v>
      </c>
      <c r="E44" s="5">
        <v>2025</v>
      </c>
      <c r="F44" s="5">
        <v>2030</v>
      </c>
      <c r="G44" s="5">
        <v>2035</v>
      </c>
      <c r="H44" s="5">
        <v>2040</v>
      </c>
      <c r="I44" s="5">
        <v>2045</v>
      </c>
      <c r="J44" s="4">
        <v>2050</v>
      </c>
    </row>
    <row r="45" spans="1:10" x14ac:dyDescent="0.25">
      <c r="A45" t="s">
        <v>169</v>
      </c>
      <c r="B45" s="2">
        <v>209000</v>
      </c>
      <c r="C45" s="2">
        <v>200992.79048</v>
      </c>
      <c r="D45" s="3">
        <v>168846.0867335705</v>
      </c>
      <c r="E45" s="2">
        <v>141279.48566309412</v>
      </c>
      <c r="F45" s="2">
        <v>118301.84983146563</v>
      </c>
      <c r="G45" s="2">
        <v>101883.30892407941</v>
      </c>
      <c r="H45" s="2">
        <v>88380.139137326303</v>
      </c>
      <c r="I45" s="2">
        <v>78429.549454235515</v>
      </c>
      <c r="J45" s="2">
        <v>66814.161374405376</v>
      </c>
    </row>
    <row r="46" spans="1:10" x14ac:dyDescent="0.25">
      <c r="A46" t="s">
        <v>170</v>
      </c>
      <c r="B46" s="2">
        <v>57000</v>
      </c>
      <c r="C46" s="2">
        <v>55167.700799999991</v>
      </c>
      <c r="D46" s="3">
        <v>43643.332153151896</v>
      </c>
      <c r="E46" s="2">
        <v>29628.880319394928</v>
      </c>
      <c r="F46" s="2">
        <v>23997.753883094039</v>
      </c>
      <c r="G46" s="2">
        <v>20751.330039148586</v>
      </c>
      <c r="H46" s="2">
        <v>18665.283991952245</v>
      </c>
      <c r="I46" s="2">
        <v>16564.785298111467</v>
      </c>
      <c r="J46" s="2">
        <v>13040.329827745287</v>
      </c>
    </row>
    <row r="47" spans="1:10" x14ac:dyDescent="0.25">
      <c r="A47" t="s">
        <v>42</v>
      </c>
      <c r="B47" s="2">
        <v>380000</v>
      </c>
      <c r="C47" s="2">
        <v>367786.07264200004</v>
      </c>
      <c r="D47" s="3">
        <v>312471.22455041256</v>
      </c>
      <c r="E47" s="2">
        <v>265141.19200969453</v>
      </c>
      <c r="F47" s="2">
        <v>232415.39674140094</v>
      </c>
      <c r="G47" s="2">
        <v>206650.98148911996</v>
      </c>
      <c r="H47" s="2">
        <v>186284.80257107632</v>
      </c>
      <c r="I47" s="2">
        <v>170425.82353874776</v>
      </c>
      <c r="J47" s="2">
        <v>158875.91981227187</v>
      </c>
    </row>
    <row r="50" spans="1:10" x14ac:dyDescent="0.25">
      <c r="B50" s="5">
        <v>2014</v>
      </c>
      <c r="C50" s="5">
        <v>2015</v>
      </c>
      <c r="D50" s="5">
        <v>2020</v>
      </c>
      <c r="E50" s="5">
        <v>2025</v>
      </c>
      <c r="F50" s="5">
        <v>2030</v>
      </c>
      <c r="G50" s="5">
        <v>2035</v>
      </c>
      <c r="H50" s="5">
        <v>2040</v>
      </c>
      <c r="I50" s="5">
        <v>2045</v>
      </c>
      <c r="J50" s="4">
        <v>2050</v>
      </c>
    </row>
    <row r="51" spans="1:10" x14ac:dyDescent="0.25">
      <c r="B51" s="2">
        <v>2532</v>
      </c>
      <c r="C51" s="2">
        <v>2028.125501</v>
      </c>
      <c r="D51" s="3">
        <v>155.90347178832394</v>
      </c>
      <c r="E51" s="2">
        <v>152.90476478832392</v>
      </c>
      <c r="F51" s="2">
        <v>152.90476478832392</v>
      </c>
      <c r="G51" s="2">
        <v>152.90476478832392</v>
      </c>
      <c r="H51" s="2">
        <v>152.90476478832392</v>
      </c>
      <c r="I51" s="2">
        <v>152.90476478832392</v>
      </c>
      <c r="J51" s="2">
        <v>152.90476478832392</v>
      </c>
    </row>
    <row r="52" spans="1:10" x14ac:dyDescent="0.25">
      <c r="B52" s="2">
        <v>3168</v>
      </c>
      <c r="C52" s="2">
        <v>3894.8411190000006</v>
      </c>
      <c r="D52" s="3">
        <v>4032.0872499217458</v>
      </c>
      <c r="E52" s="2">
        <v>2077.8768110228089</v>
      </c>
      <c r="F52" s="2">
        <v>2074.8863683572008</v>
      </c>
      <c r="G52" s="2">
        <v>2074.8863683572008</v>
      </c>
      <c r="H52" s="2">
        <v>2074.8863683572008</v>
      </c>
      <c r="I52" s="2">
        <v>2074.8863683572008</v>
      </c>
      <c r="J52" s="2">
        <v>2074.8863683572008</v>
      </c>
    </row>
    <row r="53" spans="1:10" x14ac:dyDescent="0.25">
      <c r="B53" s="2">
        <v>6650</v>
      </c>
      <c r="C53" s="2">
        <v>6717.2104519999993</v>
      </c>
      <c r="D53" s="3">
        <v>7066.9097208085723</v>
      </c>
      <c r="E53" s="2">
        <v>7022.7248002099386</v>
      </c>
      <c r="F53" s="2">
        <v>5075.0536427854586</v>
      </c>
      <c r="G53" s="2">
        <v>5072.0736580165612</v>
      </c>
      <c r="H53" s="2">
        <v>5072.0736580165612</v>
      </c>
      <c r="I53" s="2">
        <v>5072.0736580165612</v>
      </c>
      <c r="J53" s="2">
        <v>5072.0736580165612</v>
      </c>
    </row>
    <row r="54" spans="1:10" x14ac:dyDescent="0.25">
      <c r="B54" s="2">
        <v>6650</v>
      </c>
      <c r="C54" s="2">
        <v>7147.6488520000003</v>
      </c>
      <c r="D54" s="3">
        <v>9268.8791566415548</v>
      </c>
      <c r="E54" s="2">
        <v>9465.9088220658905</v>
      </c>
      <c r="F54" s="2">
        <v>9421.308158505617</v>
      </c>
      <c r="G54" s="2">
        <v>7481.8861774905072</v>
      </c>
      <c r="H54" s="2">
        <v>7478.919418239866</v>
      </c>
      <c r="I54" s="2">
        <v>7478.919418239866</v>
      </c>
      <c r="J54" s="2">
        <v>7478.919418239866</v>
      </c>
    </row>
    <row r="55" spans="1:10" x14ac:dyDescent="0.25">
      <c r="B55" s="2">
        <v>17100</v>
      </c>
      <c r="C55" s="2">
        <v>15333.799397999999</v>
      </c>
      <c r="D55" s="3">
        <v>8693.766490259135</v>
      </c>
      <c r="E55" s="2">
        <v>10713.345689839176</v>
      </c>
      <c r="F55" s="2">
        <v>10909.837419900065</v>
      </c>
      <c r="G55" s="2">
        <v>10864.215643249627</v>
      </c>
      <c r="H55" s="2">
        <v>8936.2354201216986</v>
      </c>
      <c r="I55" s="2">
        <v>8933.2874492649535</v>
      </c>
      <c r="J55" s="2">
        <v>8933.2874492649535</v>
      </c>
    </row>
    <row r="56" spans="1:10" x14ac:dyDescent="0.25">
      <c r="B56" s="2">
        <v>17100</v>
      </c>
      <c r="C56" s="2">
        <v>17644.669179999997</v>
      </c>
      <c r="D56" s="3">
        <v>16999.926502062419</v>
      </c>
      <c r="E56" s="2">
        <v>10343.342578868016</v>
      </c>
      <c r="F56" s="2">
        <v>12346.670722993247</v>
      </c>
      <c r="G56" s="2">
        <v>12542.289724285973</v>
      </c>
      <c r="H56" s="2">
        <v>12495.489495022757</v>
      </c>
      <c r="I56" s="2">
        <v>10583.503113604518</v>
      </c>
      <c r="J56" s="2">
        <v>10580.581155049043</v>
      </c>
    </row>
    <row r="57" spans="1:10" x14ac:dyDescent="0.25">
      <c r="B57" s="2">
        <v>22800</v>
      </c>
      <c r="C57" s="2">
        <v>21996.589459999999</v>
      </c>
      <c r="D57" s="3">
        <v>19538.836430552554</v>
      </c>
      <c r="E57" s="2">
        <v>18777.813378017869</v>
      </c>
      <c r="F57" s="2">
        <v>12196.782527991967</v>
      </c>
      <c r="G57" s="2">
        <v>14177.631988706749</v>
      </c>
      <c r="H57" s="2">
        <v>14372.08170314671</v>
      </c>
      <c r="I57" s="2">
        <v>14323.56994273212</v>
      </c>
      <c r="J57" s="2">
        <v>12433.731310586596</v>
      </c>
    </row>
    <row r="58" spans="1:10" x14ac:dyDescent="0.25">
      <c r="B58" s="2">
        <v>22800</v>
      </c>
      <c r="C58" s="2">
        <v>22963.193289999996</v>
      </c>
      <c r="D58" s="3">
        <v>22815.33934920984</v>
      </c>
      <c r="E58" s="2">
        <v>20326.138787078737</v>
      </c>
      <c r="F58" s="2">
        <v>19571.030387407111</v>
      </c>
      <c r="G58" s="2">
        <v>13100.782156099889</v>
      </c>
      <c r="H58" s="2">
        <v>15048.762366574232</v>
      </c>
      <c r="I58" s="2">
        <v>15241.869594318898</v>
      </c>
      <c r="J58" s="2">
        <v>15190.057895698468</v>
      </c>
    </row>
    <row r="59" spans="1:10" x14ac:dyDescent="0.25">
      <c r="B59" s="2">
        <v>36100</v>
      </c>
      <c r="C59" s="2">
        <v>33298.642732</v>
      </c>
      <c r="D59" s="3">
        <v>23000.810463255508</v>
      </c>
      <c r="E59" s="2">
        <v>22802.716885409292</v>
      </c>
      <c r="F59" s="2">
        <v>20382.705773977184</v>
      </c>
      <c r="G59" s="2">
        <v>19635.440726691915</v>
      </c>
      <c r="H59" s="2">
        <v>13339.439646262963</v>
      </c>
      <c r="I59" s="2">
        <v>15235.818722083295</v>
      </c>
      <c r="J59" s="2">
        <v>15427.223531675943</v>
      </c>
    </row>
    <row r="60" spans="1:10" x14ac:dyDescent="0.25">
      <c r="B60" s="2">
        <v>36100</v>
      </c>
      <c r="C60" s="2">
        <v>35768.562178</v>
      </c>
      <c r="D60" s="3">
        <v>32052.678982342437</v>
      </c>
      <c r="E60" s="2">
        <v>22178.933829300378</v>
      </c>
      <c r="F60" s="2">
        <v>21982.367143229163</v>
      </c>
      <c r="G60" s="2">
        <v>19665.561357353836</v>
      </c>
      <c r="H60" s="2">
        <v>18933.87059321969</v>
      </c>
      <c r="I60" s="2">
        <v>12899.441053106546</v>
      </c>
      <c r="J60" s="2">
        <v>14718.092886189519</v>
      </c>
    </row>
    <row r="61" spans="1:10" x14ac:dyDescent="0.25">
      <c r="A61" t="s">
        <v>174</v>
      </c>
      <c r="B61" s="2">
        <f t="shared" ref="B61:J61" si="3">SUM(B51:B60)</f>
        <v>171000</v>
      </c>
      <c r="C61" s="2">
        <f t="shared" si="3"/>
        <v>166793.28216199999</v>
      </c>
      <c r="D61" s="3">
        <f t="shared" si="3"/>
        <v>143625.13781684209</v>
      </c>
      <c r="E61" s="2">
        <f t="shared" si="3"/>
        <v>123861.70634660043</v>
      </c>
      <c r="F61" s="2">
        <f t="shared" si="3"/>
        <v>114113.54690993534</v>
      </c>
      <c r="G61" s="2">
        <f t="shared" si="3"/>
        <v>104767.67256504059</v>
      </c>
      <c r="H61" s="2">
        <f t="shared" si="3"/>
        <v>97904.663433750015</v>
      </c>
      <c r="I61" s="2">
        <f t="shared" si="3"/>
        <v>91996.27408451229</v>
      </c>
      <c r="J61" s="2">
        <f t="shared" si="3"/>
        <v>92061.758437866476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H4" sqref="H4:H10"/>
    </sheetView>
  </sheetViews>
  <sheetFormatPr defaultRowHeight="14.4" x14ac:dyDescent="0.3"/>
  <cols>
    <col min="14" max="15" width="9.109375" style="1"/>
  </cols>
  <sheetData>
    <row r="1" spans="1:10" x14ac:dyDescent="0.25">
      <c r="B1">
        <v>2014</v>
      </c>
      <c r="C1">
        <v>2015</v>
      </c>
      <c r="D1">
        <v>2020</v>
      </c>
      <c r="E1">
        <v>2025</v>
      </c>
      <c r="F1">
        <v>2030</v>
      </c>
      <c r="G1">
        <v>2035</v>
      </c>
      <c r="H1">
        <v>2040</v>
      </c>
      <c r="I1">
        <v>2045</v>
      </c>
      <c r="J1">
        <v>2050</v>
      </c>
    </row>
    <row r="2" spans="1:10" x14ac:dyDescent="0.25">
      <c r="A2" s="4" t="s">
        <v>157</v>
      </c>
      <c r="B2" s="11">
        <v>36100</v>
      </c>
      <c r="C2" s="11">
        <v>33298.642732</v>
      </c>
      <c r="D2" s="16">
        <v>23000.810463255508</v>
      </c>
      <c r="E2" s="11">
        <v>22802.716885409292</v>
      </c>
      <c r="F2" s="11">
        <v>20382.705773977184</v>
      </c>
      <c r="G2" s="11">
        <v>19635.440726691915</v>
      </c>
      <c r="H2" s="11">
        <v>13339.439646262963</v>
      </c>
      <c r="I2" s="11">
        <v>15235.818722083295</v>
      </c>
      <c r="J2" s="11">
        <v>15427.223531675943</v>
      </c>
    </row>
    <row r="3" spans="1:10" x14ac:dyDescent="0.25">
      <c r="A3" s="9" t="s">
        <v>156</v>
      </c>
      <c r="B3" s="10">
        <v>36100</v>
      </c>
      <c r="C3" s="10">
        <v>35768.562178</v>
      </c>
      <c r="D3" s="15">
        <v>32052.678982342437</v>
      </c>
      <c r="E3" s="10">
        <v>22178.933829300378</v>
      </c>
      <c r="F3" s="10">
        <v>21982.367143229163</v>
      </c>
      <c r="G3" s="10">
        <v>19665.561357353836</v>
      </c>
      <c r="H3" s="10">
        <v>18933.87059321969</v>
      </c>
      <c r="I3" s="10">
        <v>12899.441053106546</v>
      </c>
      <c r="J3" s="10">
        <v>14718.092886189519</v>
      </c>
    </row>
    <row r="4" spans="1:10" x14ac:dyDescent="0.25">
      <c r="A4" s="4" t="s">
        <v>149</v>
      </c>
      <c r="B4" s="11">
        <v>38000</v>
      </c>
      <c r="C4" s="11">
        <v>37051.282879999999</v>
      </c>
      <c r="D4" s="16">
        <v>33582.128274228664</v>
      </c>
      <c r="E4" s="11">
        <v>30064.567372696427</v>
      </c>
      <c r="F4" s="11">
        <v>20826.9978818286</v>
      </c>
      <c r="G4" s="11">
        <v>20631.218335158439</v>
      </c>
      <c r="H4" s="11">
        <v>18470.0218632121</v>
      </c>
      <c r="I4" s="11">
        <v>17758.27378278258</v>
      </c>
      <c r="J4" s="11">
        <v>12116.75044530266</v>
      </c>
    </row>
    <row r="5" spans="1:10" x14ac:dyDescent="0.25">
      <c r="A5" s="9" t="s">
        <v>150</v>
      </c>
      <c r="B5" s="10">
        <v>38000</v>
      </c>
      <c r="C5" s="11">
        <v>37070.178</v>
      </c>
      <c r="D5" s="16">
        <v>33418.559392205854</v>
      </c>
      <c r="E5" s="11">
        <v>30299.717704638322</v>
      </c>
      <c r="F5" s="11">
        <v>27083.342157392224</v>
      </c>
      <c r="G5" s="11">
        <v>18796.883917525014</v>
      </c>
      <c r="H5" s="11">
        <v>18603.625008569397</v>
      </c>
      <c r="I5" s="11">
        <v>16674.321755391058</v>
      </c>
      <c r="J5" s="11">
        <v>15995.530794077435</v>
      </c>
    </row>
    <row r="6" spans="1:10" x14ac:dyDescent="0.25">
      <c r="A6" s="4" t="s">
        <v>151</v>
      </c>
      <c r="B6" s="11">
        <v>38000</v>
      </c>
      <c r="C6" s="11">
        <v>36432.879999999997</v>
      </c>
      <c r="D6" s="16">
        <v>31210.193098603948</v>
      </c>
      <c r="E6" s="11">
        <v>28135.013925730971</v>
      </c>
      <c r="F6" s="11">
        <v>25525.150019570425</v>
      </c>
      <c r="G6" s="11">
        <v>22748.64876242229</v>
      </c>
      <c r="H6" s="11">
        <v>15843.533742481701</v>
      </c>
      <c r="I6" s="11">
        <v>15654.616303516943</v>
      </c>
      <c r="J6" s="11">
        <v>14061.651260234841</v>
      </c>
    </row>
    <row r="7" spans="1:10" x14ac:dyDescent="0.25">
      <c r="A7" s="9" t="s">
        <v>152</v>
      </c>
      <c r="B7" s="10">
        <v>38000</v>
      </c>
      <c r="C7" s="10">
        <v>35270.748800000001</v>
      </c>
      <c r="D7" s="15">
        <v>26991.873815380099</v>
      </c>
      <c r="E7" s="10">
        <v>23151.306340633484</v>
      </c>
      <c r="F7" s="10">
        <v>20868.605889580329</v>
      </c>
      <c r="G7" s="10">
        <v>18955.22786982507</v>
      </c>
      <c r="H7" s="10">
        <v>16797.67453111085</v>
      </c>
      <c r="I7" s="10">
        <v>11777.552314433455</v>
      </c>
      <c r="J7" s="10">
        <v>11599.899047045148</v>
      </c>
    </row>
    <row r="8" spans="1:10" x14ac:dyDescent="0.25">
      <c r="A8" s="7" t="s">
        <v>153</v>
      </c>
      <c r="B8" s="8">
        <v>28500</v>
      </c>
      <c r="C8" s="8">
        <v>26268.905999999995</v>
      </c>
      <c r="D8" s="14">
        <v>19877.500831373036</v>
      </c>
      <c r="E8" s="8">
        <v>15296.911397712243</v>
      </c>
      <c r="F8" s="8">
        <v>13159.174424017327</v>
      </c>
      <c r="G8" s="8">
        <v>11858.124712849465</v>
      </c>
      <c r="H8" s="8">
        <v>10802.530921969515</v>
      </c>
      <c r="I8" s="8">
        <v>9434.6160117144645</v>
      </c>
      <c r="J8" s="8">
        <v>6728.3008503497585</v>
      </c>
    </row>
    <row r="9" spans="1:10" x14ac:dyDescent="0.25">
      <c r="A9" s="12" t="s">
        <v>154</v>
      </c>
      <c r="B9" s="13">
        <v>28500</v>
      </c>
      <c r="C9" s="13">
        <v>24082.328999999998</v>
      </c>
      <c r="D9" s="17">
        <v>11316.447485584984</v>
      </c>
      <c r="E9" s="13">
        <v>8563.0781237294286</v>
      </c>
      <c r="F9" s="13">
        <v>6589.7945854257123</v>
      </c>
      <c r="G9" s="13">
        <v>5668.8735466579792</v>
      </c>
      <c r="H9" s="13">
        <v>5108.3910989851838</v>
      </c>
      <c r="I9" s="13">
        <v>4653.6492189616101</v>
      </c>
      <c r="J9" s="13">
        <v>4064.3617455262875</v>
      </c>
    </row>
    <row r="10" spans="1:10" x14ac:dyDescent="0.25">
      <c r="A10" s="9" t="s">
        <v>155</v>
      </c>
      <c r="B10" s="10">
        <v>0</v>
      </c>
      <c r="C10" s="10">
        <v>4816.4657999999999</v>
      </c>
      <c r="D10" s="15">
        <v>12449.383836193878</v>
      </c>
      <c r="E10" s="10">
        <v>5768.8907979532578</v>
      </c>
      <c r="F10" s="10">
        <v>4248.7848736509995</v>
      </c>
      <c r="G10" s="10">
        <v>3224.331779641142</v>
      </c>
      <c r="H10" s="10">
        <v>2754.3619709975474</v>
      </c>
      <c r="I10" s="10">
        <v>2476.5200674353914</v>
      </c>
      <c r="J10" s="10">
        <v>2247.6672318692422</v>
      </c>
    </row>
    <row r="14" spans="1:10" x14ac:dyDescent="0.25">
      <c r="B14">
        <v>2014</v>
      </c>
      <c r="C14">
        <v>2015</v>
      </c>
      <c r="D14">
        <v>2020</v>
      </c>
      <c r="E14">
        <v>2025</v>
      </c>
      <c r="F14">
        <v>2030</v>
      </c>
      <c r="G14">
        <v>2035</v>
      </c>
      <c r="H14">
        <v>2040</v>
      </c>
      <c r="I14">
        <v>2045</v>
      </c>
      <c r="J14">
        <v>2050</v>
      </c>
    </row>
    <row r="15" spans="1:10" x14ac:dyDescent="0.25">
      <c r="A15" s="4" t="s">
        <v>157</v>
      </c>
      <c r="B15" s="11">
        <v>36100</v>
      </c>
      <c r="C15" s="11">
        <v>33298.642732</v>
      </c>
      <c r="D15" s="16">
        <v>23000.810463255508</v>
      </c>
      <c r="E15" s="11">
        <v>22802.716885409292</v>
      </c>
      <c r="F15" s="11">
        <v>20382.705773977184</v>
      </c>
      <c r="G15" s="11">
        <v>19635.440726691915</v>
      </c>
      <c r="H15" s="11">
        <v>13339.439646262963</v>
      </c>
      <c r="I15" s="11">
        <v>15235.818722083295</v>
      </c>
      <c r="J15" s="11">
        <v>15427.223531675943</v>
      </c>
    </row>
    <row r="16" spans="1:10" x14ac:dyDescent="0.25">
      <c r="A16" s="9" t="s">
        <v>156</v>
      </c>
      <c r="B16" s="10">
        <v>36100</v>
      </c>
      <c r="C16" s="10">
        <v>35768.562178</v>
      </c>
      <c r="D16" s="15">
        <v>32052.678982342437</v>
      </c>
      <c r="E16" s="10">
        <v>22178.933829300378</v>
      </c>
      <c r="F16" s="10">
        <v>21982.367143229163</v>
      </c>
      <c r="G16" s="10">
        <v>19665.561357353836</v>
      </c>
      <c r="H16" s="10">
        <v>18933.87059321969</v>
      </c>
      <c r="I16" s="10">
        <v>12899.441053106546</v>
      </c>
      <c r="J16" s="10">
        <v>14718.092886189519</v>
      </c>
    </row>
    <row r="17" spans="1:10" x14ac:dyDescent="0.25">
      <c r="A17" s="4" t="s">
        <v>149</v>
      </c>
      <c r="B17" s="11">
        <v>38000</v>
      </c>
      <c r="C17" s="11">
        <v>37051.282879999999</v>
      </c>
      <c r="D17" s="16">
        <v>33582.128274228664</v>
      </c>
      <c r="E17" s="11">
        <v>30064.567372696427</v>
      </c>
      <c r="F17" s="11">
        <v>20826.9978818286</v>
      </c>
      <c r="G17" s="11">
        <v>20631.218335158439</v>
      </c>
      <c r="H17" s="11">
        <v>18470.0218632121</v>
      </c>
      <c r="I17" s="11">
        <v>17758.27378278258</v>
      </c>
      <c r="J17" s="11">
        <v>12116.75044530266</v>
      </c>
    </row>
    <row r="18" spans="1:10" x14ac:dyDescent="0.25">
      <c r="A18" s="9" t="s">
        <v>150</v>
      </c>
      <c r="B18" s="10">
        <v>38000</v>
      </c>
      <c r="C18" s="11">
        <v>37070.178</v>
      </c>
      <c r="D18" s="16">
        <v>33418.559392205854</v>
      </c>
      <c r="E18" s="11">
        <v>30299.717704638322</v>
      </c>
      <c r="F18" s="11">
        <v>27083.342157392224</v>
      </c>
      <c r="G18" s="11">
        <v>18796.883917525014</v>
      </c>
      <c r="H18" s="11">
        <v>18603.625008569397</v>
      </c>
      <c r="I18" s="11">
        <v>16674.321755391058</v>
      </c>
      <c r="J18" s="11">
        <v>15995.530794077435</v>
      </c>
    </row>
    <row r="19" spans="1:10" x14ac:dyDescent="0.25">
      <c r="A19" s="4" t="s">
        <v>151</v>
      </c>
      <c r="B19" s="11">
        <v>38000</v>
      </c>
      <c r="C19" s="11">
        <v>36432.879999999997</v>
      </c>
      <c r="D19" s="16">
        <v>31210.193098603948</v>
      </c>
      <c r="E19" s="11">
        <v>28135.013925730971</v>
      </c>
      <c r="F19" s="11">
        <v>25525.150019570425</v>
      </c>
      <c r="G19" s="11">
        <v>22748.64876242229</v>
      </c>
      <c r="H19" s="11">
        <v>15843.533742481701</v>
      </c>
      <c r="I19" s="11">
        <v>15654.616303516943</v>
      </c>
      <c r="J19" s="11">
        <v>14061.651260234841</v>
      </c>
    </row>
    <row r="20" spans="1:10" x14ac:dyDescent="0.25">
      <c r="A20" s="9" t="s">
        <v>152</v>
      </c>
      <c r="B20" s="10">
        <v>38000</v>
      </c>
      <c r="C20" s="10">
        <v>35270.748800000001</v>
      </c>
      <c r="D20" s="15">
        <v>26991.873815380099</v>
      </c>
      <c r="E20" s="10">
        <v>23151.306340633484</v>
      </c>
      <c r="F20" s="10">
        <v>20868.605889580329</v>
      </c>
      <c r="G20" s="10">
        <v>18955.22786982507</v>
      </c>
      <c r="H20" s="10">
        <v>16797.67453111085</v>
      </c>
      <c r="I20" s="10">
        <v>11777.552314433455</v>
      </c>
      <c r="J20" s="10">
        <v>11599.899047045148</v>
      </c>
    </row>
    <row r="21" spans="1:10" x14ac:dyDescent="0.25">
      <c r="A21" s="7" t="s">
        <v>171</v>
      </c>
      <c r="B21" s="8">
        <v>57000</v>
      </c>
      <c r="C21" s="8">
        <v>55167.700799999991</v>
      </c>
      <c r="D21" s="14">
        <v>43643.332153151896</v>
      </c>
      <c r="E21" s="8">
        <v>29628.880319394928</v>
      </c>
      <c r="F21" s="8">
        <v>23997.753883094039</v>
      </c>
      <c r="G21" s="8">
        <v>20751.330039148586</v>
      </c>
      <c r="H21" s="8">
        <v>18665.283991952245</v>
      </c>
      <c r="I21" s="8">
        <v>16564.785298111467</v>
      </c>
      <c r="J21" s="8">
        <v>13040.329827745287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opLeftCell="B1" workbookViewId="0">
      <selection activeCell="S1" sqref="S1:S1048576"/>
    </sheetView>
  </sheetViews>
  <sheetFormatPr defaultColWidth="9.109375" defaultRowHeight="13.8" x14ac:dyDescent="0.25"/>
  <cols>
    <col min="1" max="1" width="9.109375" style="34"/>
    <col min="2" max="2" width="11.5546875" style="34" bestFit="1" customWidth="1"/>
    <col min="3" max="3" width="12.44140625" style="54" bestFit="1" customWidth="1"/>
    <col min="4" max="4" width="11.5546875" style="34" bestFit="1" customWidth="1"/>
    <col min="5" max="5" width="13.33203125" style="54" bestFit="1" customWidth="1"/>
    <col min="6" max="6" width="11.33203125" style="34" bestFit="1" customWidth="1"/>
    <col min="7" max="7" width="13.33203125" style="54" bestFit="1" customWidth="1"/>
    <col min="8" max="8" width="11.5546875" style="34" bestFit="1" customWidth="1"/>
    <col min="9" max="9" width="13.33203125" style="54" bestFit="1" customWidth="1"/>
    <col min="10" max="10" width="11.5546875" style="34" bestFit="1" customWidth="1"/>
    <col min="11" max="11" width="13.33203125" style="54" bestFit="1" customWidth="1"/>
    <col min="12" max="12" width="11.5546875" style="34" bestFit="1" customWidth="1"/>
    <col min="13" max="13" width="13.33203125" style="54" bestFit="1" customWidth="1"/>
    <col min="14" max="14" width="11.5546875" style="34" bestFit="1" customWidth="1"/>
    <col min="15" max="15" width="13.33203125" style="54" bestFit="1" customWidth="1"/>
    <col min="16" max="16" width="11.5546875" style="34" bestFit="1" customWidth="1"/>
    <col min="17" max="17" width="13.33203125" style="54" bestFit="1" customWidth="1"/>
    <col min="18" max="18" width="11.5546875" style="34" bestFit="1" customWidth="1"/>
    <col min="19" max="19" width="13.33203125" style="54" bestFit="1" customWidth="1"/>
    <col min="20" max="22" width="9.109375" style="34"/>
    <col min="23" max="24" width="9.33203125" style="34" bestFit="1" customWidth="1"/>
    <col min="25" max="16384" width="9.109375" style="34"/>
  </cols>
  <sheetData>
    <row r="1" spans="1:24" x14ac:dyDescent="0.25">
      <c r="B1" s="34">
        <v>2014</v>
      </c>
      <c r="C1" s="54">
        <v>2014</v>
      </c>
      <c r="D1" s="34">
        <v>2015</v>
      </c>
      <c r="E1" s="54">
        <v>2015</v>
      </c>
      <c r="F1" s="34">
        <v>2020</v>
      </c>
      <c r="G1" s="54">
        <v>2020</v>
      </c>
      <c r="H1" s="34">
        <v>2025</v>
      </c>
      <c r="I1" s="54">
        <v>2025</v>
      </c>
      <c r="J1" s="34">
        <v>2030</v>
      </c>
      <c r="K1" s="54">
        <v>2030</v>
      </c>
      <c r="L1" s="34">
        <v>2035</v>
      </c>
      <c r="M1" s="54">
        <v>2035</v>
      </c>
      <c r="N1" s="34">
        <v>2040</v>
      </c>
      <c r="O1" s="54">
        <v>2040</v>
      </c>
      <c r="P1" s="34">
        <v>2045</v>
      </c>
      <c r="Q1" s="54">
        <v>2045</v>
      </c>
      <c r="R1" s="34">
        <v>2050</v>
      </c>
      <c r="S1" s="54">
        <v>2050</v>
      </c>
      <c r="W1" s="36"/>
      <c r="X1" s="36"/>
    </row>
    <row r="2" spans="1:24" x14ac:dyDescent="0.25">
      <c r="A2" s="34" t="s">
        <v>157</v>
      </c>
      <c r="B2" s="48">
        <v>36100</v>
      </c>
      <c r="C2" s="55">
        <f>B2*0.243</f>
        <v>8772.2999999999993</v>
      </c>
      <c r="D2" s="48">
        <v>33298.642732</v>
      </c>
      <c r="E2" s="55">
        <f>D2*0.243</f>
        <v>8091.5701838759996</v>
      </c>
      <c r="F2" s="49">
        <v>23000.810463255508</v>
      </c>
      <c r="G2" s="55">
        <f>F2*0.243</f>
        <v>5589.1969425710886</v>
      </c>
      <c r="H2" s="48">
        <v>22802.716885409292</v>
      </c>
      <c r="I2" s="55">
        <f>H2*0.243</f>
        <v>5541.0602031544577</v>
      </c>
      <c r="J2" s="48">
        <v>20382.705773977184</v>
      </c>
      <c r="K2" s="55">
        <f>J2*0.243</f>
        <v>4952.9975030764554</v>
      </c>
      <c r="L2" s="48">
        <v>19635.440726691915</v>
      </c>
      <c r="M2" s="55">
        <f>L2*0.243</f>
        <v>4771.4120965861357</v>
      </c>
      <c r="N2" s="48">
        <v>13339.439646262963</v>
      </c>
      <c r="O2" s="55">
        <f>N2*0.243</f>
        <v>3241.4838340419001</v>
      </c>
      <c r="P2" s="48">
        <v>15235.818722083295</v>
      </c>
      <c r="Q2" s="55">
        <f>P2*0.243</f>
        <v>3702.3039494662407</v>
      </c>
      <c r="R2" s="48">
        <v>15427.223531675943</v>
      </c>
      <c r="S2" s="55">
        <f>R2*0.243</f>
        <v>3748.8153181972543</v>
      </c>
      <c r="W2" s="36"/>
      <c r="X2" s="36"/>
    </row>
    <row r="3" spans="1:24" x14ac:dyDescent="0.25">
      <c r="A3" s="34" t="s">
        <v>156</v>
      </c>
      <c r="B3" s="50">
        <v>36100</v>
      </c>
      <c r="C3" s="55">
        <f>B3*0.306</f>
        <v>11046.6</v>
      </c>
      <c r="D3" s="50">
        <v>35768.562178</v>
      </c>
      <c r="E3" s="55">
        <f>D3*0.306</f>
        <v>10945.180026468001</v>
      </c>
      <c r="F3" s="51">
        <v>32052.678982342437</v>
      </c>
      <c r="G3" s="55">
        <f>F3*0.306</f>
        <v>9808.1197685967854</v>
      </c>
      <c r="H3" s="50">
        <v>22178.933829300378</v>
      </c>
      <c r="I3" s="55">
        <f>H3*0.306</f>
        <v>6786.7537517659157</v>
      </c>
      <c r="J3" s="50">
        <v>21982.367143229163</v>
      </c>
      <c r="K3" s="55">
        <f>J3*0.306</f>
        <v>6726.6043458281238</v>
      </c>
      <c r="L3" s="50">
        <v>19665.561357353836</v>
      </c>
      <c r="M3" s="55">
        <f>L3*0.306</f>
        <v>6017.6617753502733</v>
      </c>
      <c r="N3" s="50">
        <v>18933.87059321969</v>
      </c>
      <c r="O3" s="55">
        <f>N3*0.306</f>
        <v>5793.7644015252254</v>
      </c>
      <c r="P3" s="50">
        <v>12899.441053106546</v>
      </c>
      <c r="Q3" s="55">
        <f>P3*0.306</f>
        <v>3947.2289622506028</v>
      </c>
      <c r="R3" s="50">
        <v>14718.092886189519</v>
      </c>
      <c r="S3" s="55">
        <f>R3*0.306</f>
        <v>4503.736423173993</v>
      </c>
      <c r="W3" s="36"/>
      <c r="X3" s="36"/>
    </row>
    <row r="4" spans="1:24" x14ac:dyDescent="0.25">
      <c r="A4" s="37" t="s">
        <v>149</v>
      </c>
      <c r="B4" s="48">
        <v>38000</v>
      </c>
      <c r="C4" s="56">
        <f>B4*0.314</f>
        <v>11932</v>
      </c>
      <c r="D4" s="48">
        <v>37051.282879999999</v>
      </c>
      <c r="E4" s="56">
        <f>D4*0.314</f>
        <v>11634.10282432</v>
      </c>
      <c r="F4" s="49">
        <v>33582.128274228664</v>
      </c>
      <c r="G4" s="56">
        <f>F4*0.314</f>
        <v>10544.788278107801</v>
      </c>
      <c r="H4" s="48">
        <v>30064.567372696427</v>
      </c>
      <c r="I4" s="56">
        <f>H4*0.314</f>
        <v>9440.2741550266783</v>
      </c>
      <c r="J4" s="48">
        <v>20826.9978818286</v>
      </c>
      <c r="K4" s="56">
        <f>J4*0.314</f>
        <v>6539.6773348941806</v>
      </c>
      <c r="L4" s="48">
        <v>20631.218335158439</v>
      </c>
      <c r="M4" s="56">
        <f>L4*0.314</f>
        <v>6478.2025572397497</v>
      </c>
      <c r="N4" s="48">
        <v>18470.0218632121</v>
      </c>
      <c r="O4" s="56">
        <f>N4*0.314</f>
        <v>5799.5868650485991</v>
      </c>
      <c r="P4" s="48">
        <v>17758.27378278258</v>
      </c>
      <c r="Q4" s="56">
        <f>P4*0.314</f>
        <v>5576.0979677937303</v>
      </c>
      <c r="R4" s="48">
        <v>12116.75044530266</v>
      </c>
      <c r="S4" s="56">
        <f>R4*0.314</f>
        <v>3804.6596398250349</v>
      </c>
      <c r="W4" s="36">
        <v>2013</v>
      </c>
      <c r="X4" s="36">
        <v>378340</v>
      </c>
    </row>
    <row r="5" spans="1:24" x14ac:dyDescent="0.25">
      <c r="A5" s="37" t="s">
        <v>150</v>
      </c>
      <c r="B5" s="50">
        <v>38000</v>
      </c>
      <c r="C5" s="56">
        <f>B5*0.34</f>
        <v>12920.000000000002</v>
      </c>
      <c r="D5" s="48">
        <v>37070.178</v>
      </c>
      <c r="E5" s="56">
        <f>D5*0.34</f>
        <v>12603.86052</v>
      </c>
      <c r="F5" s="49">
        <v>33418.559392205854</v>
      </c>
      <c r="G5" s="56">
        <f>F5*0.34</f>
        <v>11362.310193349991</v>
      </c>
      <c r="H5" s="48">
        <v>30299.717704638322</v>
      </c>
      <c r="I5" s="56">
        <f>H5*0.34</f>
        <v>10301.90401957703</v>
      </c>
      <c r="J5" s="48">
        <v>27083.342157392224</v>
      </c>
      <c r="K5" s="56">
        <f>J5*0.34</f>
        <v>9208.3363335133563</v>
      </c>
      <c r="L5" s="48">
        <v>18796.883917525014</v>
      </c>
      <c r="M5" s="56">
        <f>L5*0.34</f>
        <v>6390.9405319585048</v>
      </c>
      <c r="N5" s="48">
        <v>18603.625008569397</v>
      </c>
      <c r="O5" s="56">
        <f>N5*0.34</f>
        <v>6325.2325029135955</v>
      </c>
      <c r="P5" s="48">
        <v>16674.321755391058</v>
      </c>
      <c r="Q5" s="56">
        <f>P5*0.34</f>
        <v>5669.2693968329604</v>
      </c>
      <c r="R5" s="48">
        <v>15995.530794077435</v>
      </c>
      <c r="S5" s="56">
        <f>R5*0.34</f>
        <v>5438.480469986328</v>
      </c>
      <c r="W5" s="36">
        <v>2015</v>
      </c>
      <c r="X5" s="36">
        <v>333528</v>
      </c>
    </row>
    <row r="6" spans="1:24" x14ac:dyDescent="0.25">
      <c r="A6" s="37" t="s">
        <v>151</v>
      </c>
      <c r="B6" s="48">
        <v>38000</v>
      </c>
      <c r="C6" s="56">
        <f>B6*0.447</f>
        <v>16986</v>
      </c>
      <c r="D6" s="48">
        <v>36432.879999999997</v>
      </c>
      <c r="E6" s="56">
        <f>D6*0.447</f>
        <v>16285.497359999999</v>
      </c>
      <c r="F6" s="49">
        <v>31210.193098603948</v>
      </c>
      <c r="G6" s="56">
        <f>F6*0.447</f>
        <v>13950.956315075964</v>
      </c>
      <c r="H6" s="48">
        <v>28135.013925730971</v>
      </c>
      <c r="I6" s="56">
        <f>H6*0.447</f>
        <v>12576.351224801745</v>
      </c>
      <c r="J6" s="48">
        <v>25525.150019570425</v>
      </c>
      <c r="K6" s="56">
        <f>J6*0.447</f>
        <v>11409.742058747981</v>
      </c>
      <c r="L6" s="48">
        <v>22748.64876242229</v>
      </c>
      <c r="M6" s="56">
        <f>L6*0.447</f>
        <v>10168.645996802763</v>
      </c>
      <c r="N6" s="48">
        <v>15843.533742481701</v>
      </c>
      <c r="O6" s="56">
        <f>N6*0.447</f>
        <v>7082.0595828893202</v>
      </c>
      <c r="P6" s="48">
        <v>15654.616303516943</v>
      </c>
      <c r="Q6" s="56">
        <f>P6*0.447</f>
        <v>6997.6134876720735</v>
      </c>
      <c r="R6" s="48">
        <v>14061.651260234841</v>
      </c>
      <c r="S6" s="56">
        <f>R6*0.447</f>
        <v>6285.5581133249743</v>
      </c>
      <c r="W6" s="36">
        <v>2020</v>
      </c>
      <c r="X6" s="36">
        <v>252294</v>
      </c>
    </row>
    <row r="7" spans="1:24" x14ac:dyDescent="0.25">
      <c r="A7" s="37" t="s">
        <v>152</v>
      </c>
      <c r="B7" s="50">
        <v>38000</v>
      </c>
      <c r="C7" s="56">
        <f>B7*0.508</f>
        <v>19304</v>
      </c>
      <c r="D7" s="50">
        <v>35270.748800000001</v>
      </c>
      <c r="E7" s="56">
        <f>D7*0.508</f>
        <v>17917.540390400001</v>
      </c>
      <c r="F7" s="51">
        <v>26991.873815380099</v>
      </c>
      <c r="G7" s="56">
        <f>F7*0.508</f>
        <v>13711.87189821309</v>
      </c>
      <c r="H7" s="50">
        <v>23151.306340633484</v>
      </c>
      <c r="I7" s="56">
        <f>H7*0.508</f>
        <v>11760.86362104181</v>
      </c>
      <c r="J7" s="50">
        <v>20868.605889580329</v>
      </c>
      <c r="K7" s="56">
        <f>J7*0.508</f>
        <v>10601.251791906807</v>
      </c>
      <c r="L7" s="50">
        <v>18955.22786982507</v>
      </c>
      <c r="M7" s="56">
        <f>L7*0.508</f>
        <v>9629.2557578711367</v>
      </c>
      <c r="N7" s="50">
        <v>16797.67453111085</v>
      </c>
      <c r="O7" s="56">
        <f>N7*0.508</f>
        <v>8533.2186618043124</v>
      </c>
      <c r="P7" s="50">
        <v>11777.552314433455</v>
      </c>
      <c r="Q7" s="56">
        <f>P7*0.508</f>
        <v>5982.9965757321952</v>
      </c>
      <c r="R7" s="50">
        <v>11599.899047045148</v>
      </c>
      <c r="S7" s="56">
        <f>R7*0.508</f>
        <v>5892.7487158989352</v>
      </c>
      <c r="W7" s="36">
        <v>2025</v>
      </c>
      <c r="X7" s="36">
        <v>194894</v>
      </c>
    </row>
    <row r="8" spans="1:24" x14ac:dyDescent="0.25">
      <c r="A8" s="37" t="s">
        <v>171</v>
      </c>
      <c r="B8" s="52">
        <v>57000</v>
      </c>
      <c r="C8" s="56">
        <f t="shared" ref="C8:E8" si="0">B8*0.508</f>
        <v>28956</v>
      </c>
      <c r="D8" s="52">
        <v>55167.700799999991</v>
      </c>
      <c r="E8" s="56">
        <f t="shared" si="0"/>
        <v>28025.192006399997</v>
      </c>
      <c r="F8" s="53">
        <v>43643.332153151896</v>
      </c>
      <c r="G8" s="56">
        <f>F8*0.508</f>
        <v>22170.812733801162</v>
      </c>
      <c r="H8" s="52">
        <v>29628.880319394928</v>
      </c>
      <c r="I8" s="56">
        <f>H8*0.508</f>
        <v>15051.471202252624</v>
      </c>
      <c r="J8" s="52">
        <v>23997.753883094039</v>
      </c>
      <c r="K8" s="56">
        <f>J8*0.508</f>
        <v>12190.858972611772</v>
      </c>
      <c r="L8" s="52">
        <v>20751.330039148586</v>
      </c>
      <c r="M8" s="56">
        <f>L8*0.508</f>
        <v>10541.675659887482</v>
      </c>
      <c r="N8" s="52">
        <v>18665.283991952245</v>
      </c>
      <c r="O8" s="56">
        <f>N8*0.508</f>
        <v>9481.9642679117405</v>
      </c>
      <c r="P8" s="52">
        <v>16564.785298111467</v>
      </c>
      <c r="Q8" s="56">
        <f>P8*0.508</f>
        <v>8414.9109314406251</v>
      </c>
      <c r="R8" s="52">
        <v>13040.329827745287</v>
      </c>
      <c r="S8" s="56">
        <f>R8*0.508</f>
        <v>6624.4875524946056</v>
      </c>
      <c r="W8" s="36">
        <v>2030</v>
      </c>
      <c r="X8" s="36">
        <v>156576</v>
      </c>
    </row>
    <row r="9" spans="1:24" x14ac:dyDescent="0.25">
      <c r="B9" s="35"/>
      <c r="C9" s="57"/>
      <c r="D9" s="35"/>
      <c r="E9" s="57"/>
      <c r="F9" s="35"/>
      <c r="G9" s="57"/>
      <c r="H9" s="35"/>
      <c r="I9" s="57"/>
      <c r="J9" s="35"/>
      <c r="K9" s="57"/>
      <c r="L9" s="35"/>
      <c r="M9" s="57"/>
      <c r="N9" s="35"/>
      <c r="O9" s="57"/>
      <c r="P9" s="35"/>
      <c r="Q9" s="57"/>
      <c r="R9" s="35"/>
      <c r="S9" s="57"/>
    </row>
    <row r="13" spans="1:24" x14ac:dyDescent="0.25">
      <c r="G13" s="58"/>
      <c r="H13" s="45"/>
      <c r="I13" s="58"/>
      <c r="J13" s="45"/>
      <c r="K13" s="58"/>
      <c r="L13" s="45"/>
      <c r="M13" s="58"/>
      <c r="N13" s="45"/>
      <c r="O13" s="58"/>
      <c r="P13" s="45"/>
    </row>
    <row r="14" spans="1:24" x14ac:dyDescent="0.25">
      <c r="H14" s="39"/>
      <c r="I14" s="62"/>
      <c r="J14" s="40"/>
      <c r="K14" s="62"/>
      <c r="L14" s="39"/>
      <c r="M14" s="62"/>
      <c r="N14" s="39"/>
      <c r="O14" s="62"/>
      <c r="P14" s="39"/>
    </row>
    <row r="15" spans="1:24" x14ac:dyDescent="0.25">
      <c r="G15" s="59"/>
      <c r="H15" s="41"/>
      <c r="I15" s="63"/>
      <c r="J15" s="42"/>
      <c r="K15" s="63"/>
      <c r="L15" s="41"/>
      <c r="M15" s="63"/>
      <c r="N15" s="41"/>
      <c r="O15" s="63"/>
      <c r="P15" s="41"/>
    </row>
    <row r="16" spans="1:24" x14ac:dyDescent="0.25">
      <c r="H16" s="39"/>
      <c r="I16" s="62"/>
      <c r="J16" s="40"/>
      <c r="K16" s="62"/>
      <c r="L16" s="39"/>
      <c r="M16" s="62"/>
      <c r="N16" s="39"/>
      <c r="O16" s="62"/>
      <c r="P16" s="39"/>
    </row>
    <row r="17" spans="7:16" x14ac:dyDescent="0.25">
      <c r="G17" s="59"/>
      <c r="H17" s="41"/>
      <c r="I17" s="62"/>
      <c r="J17" s="40"/>
      <c r="K17" s="62"/>
      <c r="L17" s="39"/>
      <c r="M17" s="62"/>
      <c r="N17" s="39"/>
      <c r="O17" s="62"/>
      <c r="P17" s="39"/>
    </row>
    <row r="18" spans="7:16" x14ac:dyDescent="0.25">
      <c r="H18" s="39"/>
      <c r="I18" s="62"/>
      <c r="J18" s="40"/>
      <c r="K18" s="62"/>
      <c r="L18" s="39"/>
      <c r="M18" s="62"/>
      <c r="N18" s="39"/>
      <c r="O18" s="62"/>
      <c r="P18" s="39"/>
    </row>
    <row r="19" spans="7:16" x14ac:dyDescent="0.25">
      <c r="G19" s="59"/>
      <c r="H19" s="41"/>
      <c r="I19" s="63"/>
      <c r="J19" s="42"/>
      <c r="K19" s="63"/>
      <c r="L19" s="41"/>
      <c r="M19" s="63"/>
      <c r="N19" s="41"/>
      <c r="O19" s="63"/>
      <c r="P19" s="41"/>
    </row>
    <row r="20" spans="7:16" x14ac:dyDescent="0.25">
      <c r="G20" s="60"/>
      <c r="H20" s="43"/>
      <c r="I20" s="64"/>
      <c r="J20" s="44"/>
      <c r="K20" s="64"/>
      <c r="L20" s="43"/>
      <c r="M20" s="64"/>
      <c r="N20" s="43"/>
      <c r="O20" s="64"/>
      <c r="P20" s="43"/>
    </row>
    <row r="21" spans="7:16" x14ac:dyDescent="0.25">
      <c r="G21" s="61"/>
      <c r="H21" s="46"/>
      <c r="I21" s="65"/>
      <c r="J21" s="47"/>
      <c r="K21" s="65"/>
      <c r="L21" s="46"/>
      <c r="M21" s="65"/>
      <c r="N21" s="46"/>
      <c r="O21" s="65"/>
      <c r="P21" s="46"/>
    </row>
    <row r="22" spans="7:16" x14ac:dyDescent="0.25">
      <c r="G22" s="59"/>
      <c r="H22" s="41"/>
      <c r="I22" s="63"/>
      <c r="J22" s="42"/>
      <c r="K22" s="63"/>
      <c r="L22" s="41"/>
      <c r="M22" s="63"/>
      <c r="N22" s="41"/>
      <c r="O22" s="63"/>
      <c r="P22" s="4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D22" sqref="D22"/>
    </sheetView>
  </sheetViews>
  <sheetFormatPr defaultRowHeight="14.4" x14ac:dyDescent="0.3"/>
  <sheetData>
    <row r="1" spans="1:10" s="31" customFormat="1" ht="15" x14ac:dyDescent="0.25">
      <c r="B1" s="31">
        <v>2014</v>
      </c>
      <c r="C1" s="31">
        <v>2015</v>
      </c>
      <c r="D1" s="31">
        <v>2020</v>
      </c>
      <c r="E1" s="31">
        <v>2025</v>
      </c>
      <c r="F1" s="31">
        <v>2030</v>
      </c>
      <c r="G1" s="31">
        <v>2035</v>
      </c>
      <c r="H1" s="31">
        <v>2040</v>
      </c>
      <c r="I1" s="31">
        <v>2045</v>
      </c>
      <c r="J1" s="31">
        <v>2050</v>
      </c>
    </row>
    <row r="2" spans="1:10" ht="15" x14ac:dyDescent="0.25">
      <c r="A2" t="s">
        <v>157</v>
      </c>
      <c r="B2" s="2">
        <v>8772.2999999999993</v>
      </c>
      <c r="C2" s="2">
        <v>8091.5701838759996</v>
      </c>
      <c r="D2" s="2">
        <v>5589.1969425710886</v>
      </c>
      <c r="E2" s="2">
        <v>5541.0602031544577</v>
      </c>
      <c r="F2" s="2">
        <v>4952.9975030764554</v>
      </c>
      <c r="G2" s="2">
        <v>4771.4120965861357</v>
      </c>
      <c r="H2" s="2">
        <v>3241.4838340419001</v>
      </c>
      <c r="I2" s="2">
        <v>3702.3039494662407</v>
      </c>
      <c r="J2" s="2">
        <v>3748.8153181972543</v>
      </c>
    </row>
    <row r="3" spans="1:10" ht="15" x14ac:dyDescent="0.25">
      <c r="A3" t="s">
        <v>156</v>
      </c>
      <c r="B3" s="2">
        <v>11046.6</v>
      </c>
      <c r="C3" s="2">
        <v>10945.180026468001</v>
      </c>
      <c r="D3" s="2">
        <v>9808.1197685967854</v>
      </c>
      <c r="E3" s="2">
        <v>6786.7537517659157</v>
      </c>
      <c r="F3" s="2">
        <v>6726.6043458281238</v>
      </c>
      <c r="G3" s="2">
        <v>6017.6617753502733</v>
      </c>
      <c r="H3" s="2">
        <v>5793.7644015252254</v>
      </c>
      <c r="I3" s="2">
        <v>3947.2289622506028</v>
      </c>
      <c r="J3" s="2">
        <v>4503.736423173993</v>
      </c>
    </row>
    <row r="4" spans="1:10" ht="15" x14ac:dyDescent="0.25">
      <c r="A4" t="s">
        <v>149</v>
      </c>
      <c r="B4" s="2">
        <v>11932</v>
      </c>
      <c r="C4" s="2">
        <v>11634.10282432</v>
      </c>
      <c r="D4" s="2">
        <v>10544.788278107801</v>
      </c>
      <c r="E4" s="2">
        <v>9440.2741550266783</v>
      </c>
      <c r="F4" s="2">
        <v>6539.6773348941806</v>
      </c>
      <c r="G4" s="2">
        <v>6478.2025572397497</v>
      </c>
      <c r="H4" s="2">
        <v>5799.5868650485991</v>
      </c>
      <c r="I4" s="2">
        <v>5576.0979677937303</v>
      </c>
      <c r="J4" s="2">
        <v>3804.6596398250349</v>
      </c>
    </row>
    <row r="5" spans="1:10" ht="15" x14ac:dyDescent="0.25">
      <c r="A5" t="s">
        <v>150</v>
      </c>
      <c r="B5" s="2">
        <v>12920.000000000002</v>
      </c>
      <c r="C5" s="2">
        <v>12603.86052</v>
      </c>
      <c r="D5" s="2">
        <v>11362.310193349991</v>
      </c>
      <c r="E5" s="2">
        <v>10301.90401957703</v>
      </c>
      <c r="F5" s="2">
        <v>9208.3363335133563</v>
      </c>
      <c r="G5" s="2">
        <v>6390.9405319585048</v>
      </c>
      <c r="H5" s="2">
        <v>6325.2325029135955</v>
      </c>
      <c r="I5" s="2">
        <v>5669.2693968329604</v>
      </c>
      <c r="J5" s="2">
        <v>5438.480469986328</v>
      </c>
    </row>
    <row r="6" spans="1:10" ht="15" x14ac:dyDescent="0.25">
      <c r="A6" t="s">
        <v>151</v>
      </c>
      <c r="B6" s="2">
        <v>16986</v>
      </c>
      <c r="C6" s="2">
        <v>16285.497359999999</v>
      </c>
      <c r="D6" s="2">
        <v>13950.956315075964</v>
      </c>
      <c r="E6" s="2">
        <v>12576.351224801745</v>
      </c>
      <c r="F6" s="2">
        <v>11409.742058747981</v>
      </c>
      <c r="G6" s="2">
        <v>10168.645996802763</v>
      </c>
      <c r="H6" s="2">
        <v>7082.0595828893202</v>
      </c>
      <c r="I6" s="2">
        <v>6997.6134876720735</v>
      </c>
      <c r="J6" s="2">
        <v>6285.5581133249743</v>
      </c>
    </row>
    <row r="7" spans="1:10" ht="15" x14ac:dyDescent="0.25">
      <c r="A7" t="s">
        <v>152</v>
      </c>
      <c r="B7" s="2">
        <v>19304</v>
      </c>
      <c r="C7" s="2">
        <v>17917.540390400001</v>
      </c>
      <c r="D7" s="2">
        <v>13711.87189821309</v>
      </c>
      <c r="E7" s="2">
        <v>11760.86362104181</v>
      </c>
      <c r="F7" s="2">
        <v>10601.251791906807</v>
      </c>
      <c r="G7" s="2">
        <v>9629.2557578711367</v>
      </c>
      <c r="H7" s="2">
        <v>8533.2186618043124</v>
      </c>
      <c r="I7" s="2">
        <v>5982.9965757321952</v>
      </c>
      <c r="J7" s="2">
        <v>5892.7487158989352</v>
      </c>
    </row>
    <row r="8" spans="1:10" ht="15" x14ac:dyDescent="0.25">
      <c r="A8" t="s">
        <v>171</v>
      </c>
      <c r="B8" s="2">
        <v>28956</v>
      </c>
      <c r="C8" s="2">
        <v>28025.192006399997</v>
      </c>
      <c r="D8" s="2">
        <v>22170.812733801162</v>
      </c>
      <c r="E8" s="2">
        <v>15051.471202252624</v>
      </c>
      <c r="F8" s="2">
        <v>12190.858972611772</v>
      </c>
      <c r="G8" s="2">
        <v>10541.675659887482</v>
      </c>
      <c r="H8" s="2">
        <v>9481.9642679117405</v>
      </c>
      <c r="I8" s="2">
        <v>8414.9109314406251</v>
      </c>
      <c r="J8" s="2">
        <v>6624.4875524946056</v>
      </c>
    </row>
    <row r="9" spans="1:10" ht="15" x14ac:dyDescent="0.25">
      <c r="B9" s="2">
        <f t="shared" ref="B9:J9" si="0">SUM(B2:B8)</f>
        <v>109916.9</v>
      </c>
      <c r="C9" s="2">
        <f t="shared" si="0"/>
        <v>105502.943311464</v>
      </c>
      <c r="D9" s="2">
        <f t="shared" si="0"/>
        <v>87138.056129715871</v>
      </c>
      <c r="E9" s="2">
        <f t="shared" si="0"/>
        <v>71458.678177620255</v>
      </c>
      <c r="F9" s="2">
        <f t="shared" si="0"/>
        <v>61629.468340578671</v>
      </c>
      <c r="G9" s="2">
        <f t="shared" si="0"/>
        <v>53997.794375696045</v>
      </c>
      <c r="H9" s="2">
        <f t="shared" si="0"/>
        <v>46257.310116134693</v>
      </c>
      <c r="I9" s="2">
        <f t="shared" si="0"/>
        <v>40290.421271188432</v>
      </c>
      <c r="J9" s="2">
        <f t="shared" si="0"/>
        <v>36298.48623290113</v>
      </c>
    </row>
    <row r="13" spans="1:10" s="31" customFormat="1" ht="15" x14ac:dyDescent="0.25">
      <c r="B13" s="31">
        <v>2014</v>
      </c>
      <c r="C13" s="31">
        <v>2015</v>
      </c>
      <c r="D13" s="31">
        <v>2020</v>
      </c>
      <c r="E13" s="31">
        <v>2025</v>
      </c>
      <c r="F13" s="31">
        <v>2030</v>
      </c>
      <c r="G13" s="31">
        <v>2035</v>
      </c>
      <c r="H13" s="31">
        <v>2040</v>
      </c>
      <c r="I13" s="31">
        <v>2045</v>
      </c>
      <c r="J13" s="31">
        <v>2050</v>
      </c>
    </row>
    <row r="14" spans="1:10" ht="15" x14ac:dyDescent="0.25">
      <c r="A14" t="s">
        <v>172</v>
      </c>
      <c r="B14" s="2">
        <v>90098</v>
      </c>
      <c r="C14" s="2">
        <v>86466.193101120007</v>
      </c>
      <c r="D14" s="2">
        <v>71740.739418548008</v>
      </c>
      <c r="E14" s="2">
        <v>59130.864222699885</v>
      </c>
      <c r="F14" s="2">
        <v>49949.866491674096</v>
      </c>
      <c r="G14" s="2">
        <v>43208.720503759629</v>
      </c>
      <c r="H14" s="2">
        <v>37222.061880567569</v>
      </c>
      <c r="I14" s="2">
        <v>32640.888359471588</v>
      </c>
      <c r="J14" s="2">
        <v>28045.934491529879</v>
      </c>
    </row>
    <row r="15" spans="1:10" ht="15" x14ac:dyDescent="0.25">
      <c r="A15" t="s">
        <v>173</v>
      </c>
      <c r="B15" s="2">
        <v>28956</v>
      </c>
      <c r="C15" s="2">
        <v>28025.192006399997</v>
      </c>
      <c r="D15" s="2">
        <v>22170.812733801162</v>
      </c>
      <c r="E15" s="2">
        <v>15051.471202252624</v>
      </c>
      <c r="F15" s="2">
        <v>12190.858972611772</v>
      </c>
      <c r="G15" s="2">
        <v>10541.675659887482</v>
      </c>
      <c r="H15" s="2">
        <v>9481.9642679117405</v>
      </c>
      <c r="I15" s="2">
        <v>8414.9109314406251</v>
      </c>
      <c r="J15" s="2">
        <v>6624.4875524946056</v>
      </c>
    </row>
    <row r="16" spans="1:10" ht="15" x14ac:dyDescent="0.25">
      <c r="A16" t="s">
        <v>42</v>
      </c>
      <c r="B16" s="2">
        <v>109916.9</v>
      </c>
      <c r="C16" s="2">
        <v>105502.943311464</v>
      </c>
      <c r="D16" s="2">
        <v>87138.056129715871</v>
      </c>
      <c r="E16" s="2">
        <v>71458.678177620255</v>
      </c>
      <c r="F16" s="2">
        <v>61629.468340578671</v>
      </c>
      <c r="G16" s="2">
        <v>53997.794375696045</v>
      </c>
      <c r="H16" s="2">
        <v>46257.310116134693</v>
      </c>
      <c r="I16" s="2">
        <v>40290.421271188432</v>
      </c>
      <c r="J16" s="2">
        <v>36298.48623290113</v>
      </c>
    </row>
    <row r="17" spans="1:10" ht="15" x14ac:dyDescent="0.25">
      <c r="E17" s="2"/>
      <c r="F17" s="2"/>
      <c r="G17" s="2"/>
      <c r="H17" s="2"/>
    </row>
    <row r="18" spans="1:10" ht="15" x14ac:dyDescent="0.25">
      <c r="E18" s="2"/>
      <c r="F18" s="2"/>
      <c r="G18" s="2"/>
      <c r="H18" s="2"/>
    </row>
    <row r="19" spans="1:10" ht="15" x14ac:dyDescent="0.25">
      <c r="E19" s="2"/>
      <c r="F19" s="2"/>
      <c r="G19" s="2"/>
      <c r="H19" s="2"/>
    </row>
    <row r="20" spans="1:10" ht="15" x14ac:dyDescent="0.25">
      <c r="E20" s="2"/>
      <c r="F20" s="2"/>
      <c r="G20" s="2"/>
      <c r="H20" s="2"/>
    </row>
    <row r="21" spans="1:10" ht="15" x14ac:dyDescent="0.25">
      <c r="E21" s="2"/>
      <c r="F21" s="2"/>
      <c r="G21" s="2"/>
      <c r="H21" s="2"/>
    </row>
    <row r="22" spans="1:10" ht="15" x14ac:dyDescent="0.25">
      <c r="E22" s="2"/>
      <c r="F22" s="2"/>
      <c r="G22" s="2"/>
      <c r="H22" s="2"/>
    </row>
    <row r="24" spans="1:10" ht="15" x14ac:dyDescent="0.25">
      <c r="A24" t="s">
        <v>149</v>
      </c>
      <c r="B24" s="2">
        <v>11932</v>
      </c>
      <c r="C24" s="2">
        <v>11634.10282432</v>
      </c>
      <c r="D24" s="2">
        <v>10544.788278107801</v>
      </c>
      <c r="E24" s="2">
        <v>9440.2741550266783</v>
      </c>
      <c r="F24" s="2">
        <v>6539.6773348941806</v>
      </c>
      <c r="G24" s="2">
        <v>6478.2025572397497</v>
      </c>
      <c r="H24" s="2">
        <v>5799.5868650485991</v>
      </c>
      <c r="I24" s="2">
        <v>5576.0979677937303</v>
      </c>
      <c r="J24" s="2">
        <v>3804.6596398250349</v>
      </c>
    </row>
    <row r="25" spans="1:10" ht="15" x14ac:dyDescent="0.25">
      <c r="A25" t="s">
        <v>150</v>
      </c>
      <c r="B25" s="2">
        <v>12920.000000000002</v>
      </c>
      <c r="C25" s="2">
        <v>12603.86052</v>
      </c>
      <c r="D25" s="2">
        <v>11362.310193349991</v>
      </c>
      <c r="E25" s="2">
        <v>10301.90401957703</v>
      </c>
      <c r="F25" s="2">
        <v>9208.3363335133563</v>
      </c>
      <c r="G25" s="2">
        <v>6390.9405319585048</v>
      </c>
      <c r="H25" s="2">
        <v>6325.2325029135955</v>
      </c>
      <c r="I25" s="2">
        <v>5669.2693968329604</v>
      </c>
      <c r="J25" s="2">
        <v>5438.480469986328</v>
      </c>
    </row>
    <row r="26" spans="1:10" ht="15" x14ac:dyDescent="0.25">
      <c r="A26" t="s">
        <v>151</v>
      </c>
      <c r="B26" s="2">
        <v>16986</v>
      </c>
      <c r="C26" s="2">
        <v>16285.497359999999</v>
      </c>
      <c r="D26" s="2">
        <v>13950.956315075964</v>
      </c>
      <c r="E26" s="2">
        <v>12576.351224801745</v>
      </c>
      <c r="F26" s="2">
        <v>11409.742058747981</v>
      </c>
      <c r="G26" s="2">
        <v>10168.645996802763</v>
      </c>
      <c r="H26" s="2">
        <v>7082.0595828893202</v>
      </c>
      <c r="I26" s="2">
        <v>6997.6134876720735</v>
      </c>
      <c r="J26" s="2">
        <v>6285.5581133249743</v>
      </c>
    </row>
    <row r="27" spans="1:10" x14ac:dyDescent="0.3">
      <c r="A27" t="s">
        <v>152</v>
      </c>
      <c r="B27" s="2">
        <v>19304</v>
      </c>
      <c r="C27" s="2">
        <v>17917.540390400001</v>
      </c>
      <c r="D27" s="2">
        <v>13711.87189821309</v>
      </c>
      <c r="E27" s="2">
        <v>11760.86362104181</v>
      </c>
      <c r="F27" s="2">
        <v>10601.251791906807</v>
      </c>
      <c r="G27" s="2">
        <v>9629.2557578711367</v>
      </c>
      <c r="H27" s="2">
        <v>8533.2186618043124</v>
      </c>
      <c r="I27" s="2">
        <v>5982.9965757321952</v>
      </c>
      <c r="J27" s="2">
        <v>5892.7487158989352</v>
      </c>
    </row>
    <row r="28" spans="1:10" x14ac:dyDescent="0.3">
      <c r="A28" t="s">
        <v>171</v>
      </c>
      <c r="B28" s="2">
        <v>28956</v>
      </c>
      <c r="C28" s="2">
        <v>28025.192006399997</v>
      </c>
      <c r="D28" s="2">
        <v>22170.812733801162</v>
      </c>
      <c r="E28" s="2">
        <v>15051.471202252624</v>
      </c>
      <c r="F28" s="2">
        <v>12190.858972611772</v>
      </c>
      <c r="G28" s="2">
        <v>10541.675659887482</v>
      </c>
      <c r="H28" s="2">
        <v>9481.9642679117405</v>
      </c>
      <c r="I28" s="2">
        <v>8414.9109314406251</v>
      </c>
      <c r="J28" s="2">
        <v>6624.4875524946056</v>
      </c>
    </row>
    <row r="29" spans="1:10" x14ac:dyDescent="0.3">
      <c r="B29" s="2">
        <f t="shared" ref="B29:J29" si="1">SUM(B24:B28)</f>
        <v>90098</v>
      </c>
      <c r="C29" s="2">
        <f t="shared" si="1"/>
        <v>86466.193101120007</v>
      </c>
      <c r="D29" s="2">
        <f t="shared" si="1"/>
        <v>71740.739418548008</v>
      </c>
      <c r="E29" s="2">
        <f t="shared" si="1"/>
        <v>59130.864222699885</v>
      </c>
      <c r="F29" s="2">
        <f t="shared" si="1"/>
        <v>49949.866491674096</v>
      </c>
      <c r="G29" s="2">
        <f t="shared" si="1"/>
        <v>43208.720503759629</v>
      </c>
      <c r="H29" s="2">
        <f t="shared" si="1"/>
        <v>37222.061880567569</v>
      </c>
      <c r="I29" s="2">
        <f t="shared" si="1"/>
        <v>32640.888359471588</v>
      </c>
      <c r="J29" s="2">
        <f t="shared" si="1"/>
        <v>28045.934491529879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C2" sqref="C2:C8"/>
    </sheetView>
  </sheetViews>
  <sheetFormatPr defaultColWidth="9.109375" defaultRowHeight="13.8" x14ac:dyDescent="0.25"/>
  <cols>
    <col min="1" max="2" width="9.109375" style="19"/>
    <col min="3" max="3" width="12.109375" style="19" bestFit="1" customWidth="1"/>
    <col min="4" max="16384" width="9.109375" style="19"/>
  </cols>
  <sheetData>
    <row r="1" spans="1:24" ht="14.25" x14ac:dyDescent="0.2">
      <c r="B1" s="19">
        <v>2014</v>
      </c>
      <c r="C1" s="19">
        <v>2014</v>
      </c>
      <c r="D1" s="19">
        <v>2015</v>
      </c>
      <c r="E1" s="19">
        <v>2015</v>
      </c>
      <c r="F1" s="19">
        <v>2020</v>
      </c>
      <c r="G1" s="19">
        <v>2020</v>
      </c>
      <c r="H1" s="19">
        <v>2025</v>
      </c>
      <c r="I1" s="19">
        <v>2025</v>
      </c>
      <c r="J1" s="19">
        <v>2030</v>
      </c>
      <c r="K1" s="19">
        <v>2030</v>
      </c>
      <c r="L1" s="19">
        <v>2035</v>
      </c>
      <c r="M1" s="19">
        <v>2035</v>
      </c>
      <c r="N1" s="19">
        <v>2040</v>
      </c>
      <c r="O1" s="19">
        <v>2040</v>
      </c>
      <c r="P1" s="19">
        <v>2045</v>
      </c>
      <c r="Q1" s="19">
        <v>2045</v>
      </c>
      <c r="R1" s="19">
        <v>2050</v>
      </c>
      <c r="S1" s="19">
        <v>2050</v>
      </c>
      <c r="W1" s="20"/>
      <c r="X1" s="20"/>
    </row>
    <row r="2" spans="1:24" ht="14.25" x14ac:dyDescent="0.2">
      <c r="A2" s="19" t="s">
        <v>157</v>
      </c>
      <c r="B2" s="21">
        <v>36100</v>
      </c>
      <c r="C2" s="21">
        <f>B2*0.114</f>
        <v>4115.4000000000005</v>
      </c>
      <c r="D2" s="21">
        <v>33298.642732</v>
      </c>
      <c r="E2" s="21">
        <f>D2*0.114</f>
        <v>3796.0452714480002</v>
      </c>
      <c r="F2" s="21">
        <v>23000.810463255508</v>
      </c>
      <c r="G2" s="21">
        <f>F2*0.114</f>
        <v>2622.0923928111279</v>
      </c>
      <c r="H2" s="21">
        <v>22802.716885409292</v>
      </c>
      <c r="I2" s="21">
        <f>H2*0.114</f>
        <v>2599.5097249366595</v>
      </c>
      <c r="J2" s="21">
        <v>20382.705773977184</v>
      </c>
      <c r="K2" s="21">
        <f>J2*0.114</f>
        <v>2323.6284582333992</v>
      </c>
      <c r="L2" s="21">
        <v>19635.440726691915</v>
      </c>
      <c r="M2" s="21">
        <f>L2*0.114</f>
        <v>2238.4402428428784</v>
      </c>
      <c r="N2" s="21">
        <v>13339.439646262963</v>
      </c>
      <c r="O2" s="21">
        <f>N2*0.114</f>
        <v>1520.6961196739778</v>
      </c>
      <c r="P2" s="21">
        <v>15235.818722083295</v>
      </c>
      <c r="Q2" s="21">
        <f>P2*0.114</f>
        <v>1736.8833343174956</v>
      </c>
      <c r="R2" s="21">
        <v>15427.223531675943</v>
      </c>
      <c r="S2" s="21">
        <f>R2*0.114</f>
        <v>1758.7034826110576</v>
      </c>
      <c r="W2" s="20"/>
      <c r="X2" s="20"/>
    </row>
    <row r="3" spans="1:24" ht="14.25" x14ac:dyDescent="0.2">
      <c r="A3" s="19" t="s">
        <v>156</v>
      </c>
      <c r="B3" s="21">
        <v>36100</v>
      </c>
      <c r="C3" s="21">
        <f>B3*0.141</f>
        <v>5090.0999999999995</v>
      </c>
      <c r="D3" s="21">
        <v>35768.562178</v>
      </c>
      <c r="E3" s="21">
        <f>D3*0.141</f>
        <v>5043.3672670979995</v>
      </c>
      <c r="F3" s="21">
        <v>32052.678982342437</v>
      </c>
      <c r="G3" s="21">
        <f>F3*0.141</f>
        <v>4519.4277365102835</v>
      </c>
      <c r="H3" s="21">
        <v>22178.933829300378</v>
      </c>
      <c r="I3" s="21">
        <f>H3*0.141</f>
        <v>3127.2296699313529</v>
      </c>
      <c r="J3" s="21">
        <v>21982.367143229163</v>
      </c>
      <c r="K3" s="21">
        <f>J3*0.141</f>
        <v>3099.5137671953116</v>
      </c>
      <c r="L3" s="21">
        <v>19665.561357353836</v>
      </c>
      <c r="M3" s="21">
        <f>L3*0.141</f>
        <v>2772.8441513868906</v>
      </c>
      <c r="N3" s="21">
        <v>18933.87059321969</v>
      </c>
      <c r="O3" s="21">
        <f>N3*0.141</f>
        <v>2669.6757536439759</v>
      </c>
      <c r="P3" s="21">
        <v>12899.441053106546</v>
      </c>
      <c r="Q3" s="21">
        <f>P3*0.141</f>
        <v>1818.8211884880227</v>
      </c>
      <c r="R3" s="21">
        <v>14718.092886189519</v>
      </c>
      <c r="S3" s="21">
        <f>R3*0.141</f>
        <v>2075.251096952722</v>
      </c>
      <c r="W3" s="20"/>
      <c r="X3" s="20"/>
    </row>
    <row r="4" spans="1:24" ht="15" x14ac:dyDescent="0.2">
      <c r="A4" s="18" t="s">
        <v>149</v>
      </c>
      <c r="B4" s="21">
        <v>38000</v>
      </c>
      <c r="C4" s="21">
        <f>B4*0.16</f>
        <v>6080</v>
      </c>
      <c r="D4" s="21">
        <v>37051.282879999999</v>
      </c>
      <c r="E4" s="21">
        <f>D4*0.16</f>
        <v>5928.2052608000004</v>
      </c>
      <c r="F4" s="21">
        <v>33582.128274228664</v>
      </c>
      <c r="G4" s="21">
        <f>F4*0.16</f>
        <v>5373.1405238765865</v>
      </c>
      <c r="H4" s="21">
        <v>30064.567372696427</v>
      </c>
      <c r="I4" s="21">
        <f>H4*0.16</f>
        <v>4810.3307796314284</v>
      </c>
      <c r="J4" s="21">
        <v>20826.9978818286</v>
      </c>
      <c r="K4" s="21">
        <f>J4*0.16</f>
        <v>3332.3196610925761</v>
      </c>
      <c r="L4" s="21">
        <v>20631.218335158439</v>
      </c>
      <c r="M4" s="21">
        <f>L4*0.16</f>
        <v>3300.9949336253503</v>
      </c>
      <c r="N4" s="21">
        <v>18470.0218632121</v>
      </c>
      <c r="O4" s="21">
        <f>N4*0.16</f>
        <v>2955.2034981139359</v>
      </c>
      <c r="P4" s="21">
        <v>17758.27378278258</v>
      </c>
      <c r="Q4" s="21">
        <f>P4*0.16</f>
        <v>2841.323805245213</v>
      </c>
      <c r="R4" s="21">
        <v>12116.75044530266</v>
      </c>
      <c r="S4" s="21">
        <f>R4*0.16</f>
        <v>1938.6800712484255</v>
      </c>
      <c r="W4" s="20"/>
      <c r="X4" s="20"/>
    </row>
    <row r="5" spans="1:24" ht="15" x14ac:dyDescent="0.2">
      <c r="A5" s="18" t="s">
        <v>150</v>
      </c>
      <c r="B5" s="21">
        <v>38000</v>
      </c>
      <c r="C5" s="21">
        <f>B5*0.21</f>
        <v>7980</v>
      </c>
      <c r="D5" s="21">
        <v>37070.178</v>
      </c>
      <c r="E5" s="21">
        <f>D5*0.21</f>
        <v>7784.7373799999996</v>
      </c>
      <c r="F5" s="21">
        <v>33418.559392205854</v>
      </c>
      <c r="G5" s="21">
        <f>F5*0.21</f>
        <v>7017.8974723632291</v>
      </c>
      <c r="H5" s="21">
        <v>30299.717704638322</v>
      </c>
      <c r="I5" s="21">
        <f>H5*0.21</f>
        <v>6362.9407179740474</v>
      </c>
      <c r="J5" s="21">
        <v>27083.342157392224</v>
      </c>
      <c r="K5" s="21">
        <f>J5*0.21</f>
        <v>5687.5018530523666</v>
      </c>
      <c r="L5" s="21">
        <v>18796.883917525014</v>
      </c>
      <c r="M5" s="21">
        <f>L5*0.21</f>
        <v>3947.3456226802527</v>
      </c>
      <c r="N5" s="21">
        <v>18603.625008569397</v>
      </c>
      <c r="O5" s="21">
        <f>N5*0.21</f>
        <v>3906.7612517995731</v>
      </c>
      <c r="P5" s="21">
        <v>16674.321755391058</v>
      </c>
      <c r="Q5" s="21">
        <f>P5*0.21</f>
        <v>3501.6075686321219</v>
      </c>
      <c r="R5" s="21">
        <v>15995.530794077435</v>
      </c>
      <c r="S5" s="21">
        <f>R5*0.21</f>
        <v>3359.0614667562613</v>
      </c>
      <c r="W5" s="20"/>
      <c r="X5" s="20"/>
    </row>
    <row r="6" spans="1:24" ht="15" x14ac:dyDescent="0.2">
      <c r="A6" s="18" t="s">
        <v>151</v>
      </c>
      <c r="B6" s="21">
        <v>38000</v>
      </c>
      <c r="C6" s="21">
        <f>B6*0.246</f>
        <v>9348</v>
      </c>
      <c r="D6" s="21">
        <v>36432.879999999997</v>
      </c>
      <c r="E6" s="21">
        <f>D6*0.246</f>
        <v>8962.48848</v>
      </c>
      <c r="F6" s="21">
        <v>31210.193098603948</v>
      </c>
      <c r="G6" s="21">
        <f>F6*0.246</f>
        <v>7677.7075022565714</v>
      </c>
      <c r="H6" s="21">
        <v>28135.013925730971</v>
      </c>
      <c r="I6" s="21">
        <f>H6*0.246</f>
        <v>6921.2134257298185</v>
      </c>
      <c r="J6" s="21">
        <v>25525.150019570425</v>
      </c>
      <c r="K6" s="21">
        <f>J6*0.246</f>
        <v>6279.1869048143244</v>
      </c>
      <c r="L6" s="21">
        <v>22748.64876242229</v>
      </c>
      <c r="M6" s="21">
        <f>L6*0.246</f>
        <v>5596.1675955558831</v>
      </c>
      <c r="N6" s="21">
        <v>15843.533742481701</v>
      </c>
      <c r="O6" s="21">
        <f>N6*0.246</f>
        <v>3897.5093006504985</v>
      </c>
      <c r="P6" s="21">
        <v>15654.616303516943</v>
      </c>
      <c r="Q6" s="21">
        <f>P6*0.246</f>
        <v>3851.035610665168</v>
      </c>
      <c r="R6" s="21">
        <v>14061.651260234841</v>
      </c>
      <c r="S6" s="21">
        <f>R6*0.246</f>
        <v>3459.1662100177709</v>
      </c>
      <c r="W6" s="20"/>
      <c r="X6" s="20"/>
    </row>
    <row r="7" spans="1:24" ht="15" x14ac:dyDescent="0.2">
      <c r="A7" s="18" t="s">
        <v>152</v>
      </c>
      <c r="B7" s="21">
        <v>38000</v>
      </c>
      <c r="C7" s="21">
        <f>B7*0.359</f>
        <v>13642</v>
      </c>
      <c r="D7" s="21">
        <v>35270.748800000001</v>
      </c>
      <c r="E7" s="21">
        <f>D7*0.359</f>
        <v>12662.198819200001</v>
      </c>
      <c r="F7" s="21">
        <v>26991.873815380099</v>
      </c>
      <c r="G7" s="21">
        <f>F7*0.359</f>
        <v>9690.0826997214554</v>
      </c>
      <c r="H7" s="21">
        <v>23151.306340633484</v>
      </c>
      <c r="I7" s="21">
        <f>H7*0.359</f>
        <v>8311.3189762874208</v>
      </c>
      <c r="J7" s="21">
        <v>20868.605889580329</v>
      </c>
      <c r="K7" s="21">
        <f>J7*0.359</f>
        <v>7491.8295143593377</v>
      </c>
      <c r="L7" s="21">
        <v>18955.22786982507</v>
      </c>
      <c r="M7" s="21">
        <f>L7*0.359</f>
        <v>6804.9268052671996</v>
      </c>
      <c r="N7" s="21">
        <v>16797.67453111085</v>
      </c>
      <c r="O7" s="21">
        <f>N7*0.359</f>
        <v>6030.365156668795</v>
      </c>
      <c r="P7" s="21">
        <v>11777.552314433455</v>
      </c>
      <c r="Q7" s="21">
        <f>P7*0.359</f>
        <v>4228.1412808816103</v>
      </c>
      <c r="R7" s="21">
        <v>11599.899047045148</v>
      </c>
      <c r="S7" s="21">
        <f>R7*0.359</f>
        <v>4164.3637578892076</v>
      </c>
      <c r="W7" s="20"/>
      <c r="X7" s="20"/>
    </row>
    <row r="8" spans="1:24" ht="15" x14ac:dyDescent="0.2">
      <c r="A8" s="18" t="s">
        <v>171</v>
      </c>
      <c r="B8" s="21">
        <v>57000</v>
      </c>
      <c r="C8" s="21">
        <f t="shared" ref="C8:E8" si="0">B8*0.359</f>
        <v>20463</v>
      </c>
      <c r="D8" s="21">
        <v>55167.700799999991</v>
      </c>
      <c r="E8" s="21">
        <f t="shared" si="0"/>
        <v>19805.204587199994</v>
      </c>
      <c r="F8" s="21">
        <v>43643.332153151896</v>
      </c>
      <c r="G8" s="21">
        <f>F8*0.359</f>
        <v>15667.956242981531</v>
      </c>
      <c r="H8" s="21">
        <v>29628.880319394928</v>
      </c>
      <c r="I8" s="21">
        <f>H8*0.359</f>
        <v>10636.768034662779</v>
      </c>
      <c r="J8" s="21">
        <v>23997.753883094039</v>
      </c>
      <c r="K8" s="21">
        <f>J8*0.359</f>
        <v>8615.19364403076</v>
      </c>
      <c r="L8" s="21">
        <v>20751.330039148586</v>
      </c>
      <c r="M8" s="21">
        <f>L8*0.359</f>
        <v>7449.7274840543423</v>
      </c>
      <c r="N8" s="21">
        <v>18665.283991952245</v>
      </c>
      <c r="O8" s="21">
        <f>N8*0.359</f>
        <v>6700.8369531108556</v>
      </c>
      <c r="P8" s="21">
        <v>16564.785298111467</v>
      </c>
      <c r="Q8" s="21">
        <f>P8*0.359</f>
        <v>5946.7579220220159</v>
      </c>
      <c r="R8" s="21">
        <v>13040.329827745287</v>
      </c>
      <c r="S8" s="21">
        <f>R8*0.359</f>
        <v>4681.4784081605576</v>
      </c>
      <c r="W8" s="20"/>
      <c r="X8" s="20"/>
    </row>
    <row r="14" spans="1:24" ht="15" thickBot="1" x14ac:dyDescent="0.25"/>
    <row r="15" spans="1:24" ht="16.5" thickBot="1" x14ac:dyDescent="0.3">
      <c r="D15" s="22"/>
      <c r="H15" s="21"/>
      <c r="I15" s="21"/>
      <c r="J15" s="21"/>
      <c r="K15" s="21"/>
      <c r="L15" s="21"/>
      <c r="M15" s="21"/>
      <c r="N15" s="21"/>
      <c r="O15" s="21"/>
      <c r="P15" s="21"/>
    </row>
    <row r="16" spans="1:24" ht="15.75" thickBot="1" x14ac:dyDescent="0.25">
      <c r="D16" s="23"/>
      <c r="H16" s="21"/>
      <c r="I16" s="21"/>
      <c r="J16" s="21"/>
      <c r="K16" s="21"/>
      <c r="L16" s="21"/>
      <c r="M16" s="21"/>
      <c r="N16" s="21"/>
      <c r="O16" s="21"/>
      <c r="P16" s="21"/>
    </row>
    <row r="17" spans="4:16" ht="15.75" thickBot="1" x14ac:dyDescent="0.25">
      <c r="D17" s="23"/>
      <c r="H17" s="21"/>
      <c r="I17" s="21"/>
      <c r="J17" s="21"/>
      <c r="K17" s="21"/>
      <c r="L17" s="21"/>
      <c r="M17" s="21"/>
      <c r="N17" s="21"/>
      <c r="O17" s="21"/>
      <c r="P17" s="21"/>
    </row>
    <row r="18" spans="4:16" ht="15.75" thickBot="1" x14ac:dyDescent="0.25">
      <c r="D18" s="23"/>
      <c r="H18" s="21"/>
      <c r="I18" s="21"/>
      <c r="J18" s="21"/>
      <c r="K18" s="21"/>
      <c r="L18" s="21"/>
      <c r="M18" s="21"/>
      <c r="N18" s="21"/>
      <c r="O18" s="21"/>
      <c r="P18" s="21"/>
    </row>
    <row r="19" spans="4:16" ht="14.25" x14ac:dyDescent="0.2">
      <c r="H19" s="21"/>
      <c r="I19" s="21"/>
      <c r="J19" s="21"/>
      <c r="K19" s="21"/>
      <c r="L19" s="21"/>
      <c r="M19" s="21"/>
      <c r="N19" s="21"/>
      <c r="O19" s="21"/>
      <c r="P19" s="21"/>
    </row>
    <row r="20" spans="4:16" ht="14.25" x14ac:dyDescent="0.2">
      <c r="H20" s="21"/>
      <c r="I20" s="21"/>
      <c r="J20" s="21"/>
      <c r="K20" s="21"/>
      <c r="L20" s="21"/>
      <c r="M20" s="21"/>
      <c r="N20" s="21"/>
      <c r="O20" s="21"/>
      <c r="P20" s="21"/>
    </row>
    <row r="21" spans="4:16" ht="14.25" x14ac:dyDescent="0.2">
      <c r="H21" s="21"/>
      <c r="I21" s="21"/>
      <c r="J21" s="21"/>
      <c r="K21" s="21"/>
      <c r="L21" s="21"/>
      <c r="M21" s="21"/>
      <c r="N21" s="21"/>
      <c r="O21" s="21"/>
      <c r="P21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Current RN projection 1</vt:lpstr>
      <vt:lpstr>Current RN 2</vt:lpstr>
      <vt:lpstr>Former RN Projection</vt:lpstr>
      <vt:lpstr>Former RN</vt:lpstr>
      <vt:lpstr>Sum of age grps- former RN</vt:lpstr>
      <vt:lpstr>Former RN Aged 55+</vt:lpstr>
      <vt:lpstr>LLTI</vt:lpstr>
      <vt:lpstr>LLTI2</vt:lpstr>
      <vt:lpstr>ADL</vt:lpstr>
      <vt:lpstr>ADL2</vt:lpstr>
      <vt:lpstr>Dementia</vt:lpstr>
      <vt:lpstr>Dementia 2</vt:lpstr>
      <vt:lpstr>Alcohol</vt:lpstr>
      <vt:lpstr>Alcohol 2</vt:lpstr>
      <vt:lpstr>Dependants</vt:lpstr>
      <vt:lpstr>Dependants 2</vt:lpstr>
      <vt:lpstr>Sheet1</vt:lpstr>
    </vt:vector>
  </TitlesOfParts>
  <Company>IPC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Cairncross</dc:creator>
  <cp:lastModifiedBy>Maria Higham</cp:lastModifiedBy>
  <dcterms:created xsi:type="dcterms:W3CDTF">2014-01-22T12:43:57Z</dcterms:created>
  <dcterms:modified xsi:type="dcterms:W3CDTF">2015-02-12T15:46:05Z</dcterms:modified>
</cp:coreProperties>
</file>